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9 - Vendors\Mike Solomon\Trucks - Lines 8, 14, 66-67, 70-72, 73-75, 76-78, 82-84, 85-86, 87-88, 89-90\Lines 82-83-84F - F250 C&amp;C Service Body\"/>
    </mc:Choice>
  </mc:AlternateContent>
  <bookViews>
    <workbookView xWindow="-28920" yWindow="-120" windowWidth="29040" windowHeight="15840"/>
  </bookViews>
  <sheets>
    <sheet name="Sheet1" sheetId="1" r:id="rId1"/>
    <sheet name="Sheet2" sheetId="2" r:id="rId2"/>
    <sheet name="Sheet3" sheetId="3"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 l="1"/>
  <c r="E31" i="1"/>
  <c r="E29" i="1"/>
  <c r="E33" i="1" l="1"/>
  <c r="E24" i="1" l="1"/>
  <c r="E12" i="1" l="1"/>
  <c r="E11" i="1"/>
  <c r="E14" i="1"/>
  <c r="E22" i="1" l="1"/>
  <c r="E23" i="1"/>
  <c r="E25" i="1"/>
  <c r="E26" i="1"/>
  <c r="E27" i="1"/>
  <c r="E28" i="1"/>
  <c r="E32" i="1"/>
  <c r="E34" i="1"/>
  <c r="E21" i="1"/>
  <c r="E38" i="1" l="1"/>
  <c r="E13" i="1"/>
  <c r="E15" i="1"/>
  <c r="E8" i="1"/>
  <c r="E35" i="1" l="1"/>
  <c r="E37" i="1" s="1"/>
  <c r="E40" i="1" s="1"/>
  <c r="E41" i="1" s="1"/>
</calcChain>
</file>

<file path=xl/sharedStrings.xml><?xml version="1.0" encoding="utf-8"?>
<sst xmlns="http://schemas.openxmlformats.org/spreadsheetml/2006/main" count="109" uniqueCount="82">
  <si>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</si>
  <si>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</si>
  <si>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</si>
  <si>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Ford 250 Extended Cab 
w/ Knapheide 696
Service Body</t>
  </si>
  <si>
    <t>Contract Line</t>
  </si>
  <si>
    <t>Delivery ARO</t>
  </si>
  <si>
    <t>180-365 Days</t>
  </si>
  <si>
    <t>State Contract Number</t>
  </si>
  <si>
    <t>Vendor</t>
  </si>
  <si>
    <t>Courtesy Ford</t>
  </si>
  <si>
    <t>Base Vehicle</t>
  </si>
  <si>
    <t>Vehicle Description</t>
  </si>
  <si>
    <t>Order Code</t>
  </si>
  <si>
    <t>Unit Price</t>
  </si>
  <si>
    <t>Quantity</t>
  </si>
  <si>
    <t>Extended Price</t>
  </si>
  <si>
    <t>2WD 6.8L V8 Gas Engine</t>
  </si>
  <si>
    <t>X2A-600A</t>
  </si>
  <si>
    <t>Optional Configuration</t>
  </si>
  <si>
    <t>Description</t>
  </si>
  <si>
    <t>4WD 6.8L V8 Gas Engine</t>
  </si>
  <si>
    <t>X2B</t>
  </si>
  <si>
    <t>2WD 7.3L V8 Gas Engine</t>
  </si>
  <si>
    <t>99N</t>
  </si>
  <si>
    <t>4WD 7.3L V8 Gas Engine</t>
  </si>
  <si>
    <t>2WD 6.7L V8 Turbo Diesel</t>
  </si>
  <si>
    <t>99T</t>
  </si>
  <si>
    <t>4WD 6.7L V8 Turbo Diesel</t>
  </si>
  <si>
    <t>Warranty Term:  3 yr/36,000 miles bumper-to-bumper and 5yr/60,000 miles powertrain</t>
  </si>
  <si>
    <t>Available Exterior Colors</t>
  </si>
  <si>
    <t>(Z1) Oxford White</t>
  </si>
  <si>
    <t>Optional Equipment</t>
  </si>
  <si>
    <t>Option Description</t>
  </si>
  <si>
    <t>Option Code</t>
  </si>
  <si>
    <t>Option Unit Price</t>
  </si>
  <si>
    <t>Add Option</t>
  </si>
  <si>
    <t>Cloth Bucket Front Seats</t>
  </si>
  <si>
    <t>Trim Type 4</t>
  </si>
  <si>
    <t>Cloth 40/20/40 Front Seats</t>
  </si>
  <si>
    <t>Trim Type 1</t>
  </si>
  <si>
    <t>Trailer Tow Package</t>
  </si>
  <si>
    <t>AM</t>
  </si>
  <si>
    <t>High Capacity Trailer Tow Package (reuires diesel engine and option 52B)</t>
  </si>
  <si>
    <t>4X4 Off-Road Package - Includes: Skid Plates  **(Requires: 4WD, E-Lock Rearend, All Terrain Tires )**</t>
  </si>
  <si>
    <t>17X</t>
  </si>
  <si>
    <t>6 Upfitter Switches</t>
  </si>
  <si>
    <t>66S</t>
  </si>
  <si>
    <t>Spray-In Bedliner</t>
  </si>
  <si>
    <t>Trailer Brake Control</t>
  </si>
  <si>
    <t>52B</t>
  </si>
  <si>
    <t>Power Equipment Group (Includes power windows and door locks)</t>
  </si>
  <si>
    <t>90L</t>
  </si>
  <si>
    <t>STD</t>
  </si>
  <si>
    <t>Cruise Control</t>
  </si>
  <si>
    <t>Daytime Running Lamps</t>
  </si>
  <si>
    <t>E-locking Rear Axel **
(required when selecting option 17x)</t>
  </si>
  <si>
    <t>X3H/X3E/X4M</t>
  </si>
  <si>
    <t>All Terrain Tires **
(required when selecting option 17x)</t>
  </si>
  <si>
    <t>TBM</t>
  </si>
  <si>
    <t>Spare Tire</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</si>
  <si>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</si>
  <si>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</si>
  <si>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</si>
  <si>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</si>
  <si>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</si>
  <si>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</si>
  <si>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</si>
  <si>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</si>
  <si>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
  </si>
  <si>
    <t>Agency  Information</t>
  </si>
  <si>
    <t>Delivery Point of Contact Name:</t>
  </si>
  <si>
    <t>LPAA Approval No</t>
  </si>
  <si>
    <t>Phone:</t>
  </si>
  <si>
    <t>Agency Name</t>
  </si>
  <si>
    <t>Email:</t>
  </si>
  <si>
    <t>Shopping Cart</t>
  </si>
  <si>
    <t>Vendor Information</t>
  </si>
  <si>
    <t>Mike Solomon</t>
  </si>
  <si>
    <t xml:space="preserve">Vendor No. </t>
  </si>
  <si>
    <t>337-332-2145</t>
  </si>
  <si>
    <t>msolomon@courtesyautomotive.com</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</si>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</sst>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_);[Red]\(&quot;$&quot;#,##0.00\)"/>
    <numFmt numFmtId="44" formatCode="_(&quot;$&quot;* #,##0.00_);_(&quot;$&quot;* \(#,##0.00\);_(&quot;$&quot;* &quot;-&quot;??_);_(@_)"/>
    <numFmt numFmtId="164" formatCode="[&lt;=9999999]###\-####;\(###\)\ ###\-####"/>
  </numFmts>
  <fonts count="13"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4"/>
      <color theme="1"/>
      <name val="Calibri"/>
      <family val="2"/>
      <scheme val="minor"/>
    </font>
    <font>
      <sz val="11"/>
      <color rgb="FFFF0000"/>
      <name val="Calibri"/>
      <family val="2"/>
      <scheme val="minor"/>
    </font>
    <font>
      <sz val="12"/>
      <name val="Calibri"/>
      <family val="2"/>
      <scheme val="minor"/>
    </font>
    <font>
      <b/>
      <sz val="12"/>
      <color theme="1"/>
      <name val="Calibri"/>
      <family val="2"/>
      <scheme val="minor"/>
    </font>
    <font>
      <b/>
      <sz val="12"/>
      <name val="Calibri"/>
      <family val="2"/>
      <scheme val="minor"/>
    </font>
    <font>
      <sz val="1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80">
    <xf numFmtId="0" fontId="0" fillId="0" borderId="0" xfId="0"/>
    <xf numFmtId="0" fontId="0" fillId="0" borderId="5" xfId="0"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44" fontId="0" fillId="0" borderId="5" xfId="1" applyFont="1" applyBorder="1" applyAlignment="1" applyProtection="1">
      <protection hidden="1"/>
    </xf>
    <xf numFmtId="44" fontId="0" fillId="0" borderId="6" xfId="0" applyNumberFormat="1" applyBorder="1" applyAlignment="1" applyProtection="1">
      <alignment horizontal="center"/>
      <protection hidden="1"/>
    </xf>
    <xf numFmtId="0" fontId="0" fillId="0" borderId="4" xfId="0" applyBorder="1" applyAlignment="1">
      <alignment horizontal="right"/>
    </xf>
    <xf numFmtId="0" fontId="0" fillId="0" borderId="5" xfId="0" applyBorder="1"/>
    <xf numFmtId="0" fontId="0" fillId="5" borderId="6" xfId="0" applyFill="1" applyBorder="1" applyAlignment="1" applyProtection="1">
      <alignment horizontal="left"/>
      <protection locked="0"/>
    </xf>
    <xf numFmtId="0" fontId="0" fillId="5" borderId="6" xfId="0" applyFill="1" applyBorder="1" applyAlignment="1" applyProtection="1">
      <alignment horizontal="left" wrapText="1"/>
      <protection locked="0"/>
    </xf>
    <xf numFmtId="0" fontId="5" fillId="0" borderId="4" xfId="0" applyFont="1" applyBorder="1" applyAlignment="1" applyProtection="1">
      <alignment wrapText="1"/>
      <protection hidden="1"/>
    </xf>
    <xf numFmtId="0" fontId="5" fillId="0" borderId="5" xfId="0" applyFont="1" applyBorder="1" applyAlignment="1" applyProtection="1">
      <alignment horizontal="center"/>
      <protection hidden="1"/>
    </xf>
    <xf numFmtId="44" fontId="5" fillId="0" borderId="5" xfId="1" applyFont="1" applyBorder="1" applyAlignment="1" applyProtection="1">
      <protection hidden="1"/>
    </xf>
    <xf numFmtId="0" fontId="5" fillId="4" borderId="4" xfId="0" applyFont="1" applyFill="1" applyBorder="1" applyAlignment="1" applyProtection="1">
      <alignment wrapText="1"/>
      <protection hidden="1"/>
    </xf>
    <xf numFmtId="0" fontId="5" fillId="4" borderId="5" xfId="0" applyFont="1" applyFill="1" applyBorder="1" applyAlignment="1" applyProtection="1">
      <alignment horizontal="center" wrapText="1"/>
      <protection hidden="1"/>
    </xf>
    <xf numFmtId="8" fontId="5" fillId="4" borderId="5" xfId="1" applyNumberFormat="1" applyFont="1" applyFill="1" applyBorder="1" applyAlignment="1" applyProtection="1">
      <protection hidden="1"/>
    </xf>
    <xf numFmtId="0" fontId="5" fillId="4" borderId="5" xfId="0" applyFont="1" applyFill="1" applyBorder="1" applyAlignment="1" applyProtection="1">
      <alignment horizontal="center"/>
      <protection hidden="1"/>
    </xf>
    <xf numFmtId="44" fontId="5" fillId="4" borderId="5" xfId="1" applyFont="1" applyFill="1" applyBorder="1" applyAlignment="1" applyProtection="1">
      <protection hidden="1"/>
    </xf>
    <xf numFmtId="0" fontId="5" fillId="0" borderId="16" xfId="0" applyFont="1" applyBorder="1" applyAlignment="1" applyProtection="1">
      <alignment horizontal="center" wrapText="1"/>
      <protection hidden="1"/>
    </xf>
    <xf numFmtId="0" fontId="5" fillId="5" borderId="20" xfId="0" applyFont="1" applyFill="1" applyBorder="1" applyAlignment="1" applyProtection="1">
      <alignment horizontal="center" wrapText="1"/>
      <protection locked="0"/>
    </xf>
    <xf numFmtId="0" fontId="8" fillId="0" borderId="0" xfId="0" applyFont="1"/>
    <xf numFmtId="0" fontId="2" fillId="0" borderId="4" xfId="0" applyFont="1" applyBorder="1" applyAlignment="1">
      <alignment horizontal="right"/>
    </xf>
    <xf numFmtId="0" fontId="0" fillId="4" borderId="5" xfId="0" applyFill="1" applyBorder="1"/>
    <xf numFmtId="0" fontId="2" fillId="4" borderId="6" xfId="0" applyFont="1" applyFill="1" applyBorder="1" applyAlignment="1">
      <alignment horizontal="center"/>
    </xf>
    <xf numFmtId="0" fontId="0" fillId="0" borderId="17" xfId="0" applyBorder="1" applyAlignment="1">
      <alignment horizontal="right"/>
    </xf>
    <xf numFmtId="0" fontId="9" fillId="0" borderId="4" xfId="0" applyFont="1" applyBorder="1" applyAlignment="1" applyProtection="1">
      <alignment vertical="top" wrapText="1"/>
      <protection hidden="1"/>
    </xf>
    <xf numFmtId="0" fontId="10" fillId="4" borderId="4" xfId="0" applyFont="1" applyFill="1" applyBorder="1" applyAlignment="1" applyProtection="1">
      <alignment horizontal="center" wrapText="1"/>
      <protection hidden="1"/>
    </xf>
    <xf numFmtId="0" fontId="10" fillId="0" borderId="5" xfId="0" applyFont="1" applyBorder="1" applyAlignment="1" applyProtection="1">
      <alignment horizontal="center" vertical="center"/>
      <protection hidden="1"/>
    </xf>
    <xf numFmtId="0" fontId="11" fillId="0" borderId="5" xfId="0" applyFont="1" applyBorder="1" applyAlignment="1" applyProtection="1">
      <alignment horizontal="center" vertical="center"/>
      <protection hidden="1"/>
    </xf>
    <xf numFmtId="0" fontId="11" fillId="0" borderId="6" xfId="0" applyFont="1" applyBorder="1" applyAlignment="1" applyProtection="1">
      <alignment horizontal="center" vertical="center"/>
      <protection hidden="1"/>
    </xf>
    <xf numFmtId="0" fontId="12" fillId="0" borderId="0" xfId="0" applyFont="1"/>
    <xf numFmtId="0" fontId="10" fillId="0" borderId="4" xfId="0" applyFont="1" applyBorder="1" applyAlignment="1" applyProtection="1">
      <alignment horizontal="center"/>
      <protection hidden="1"/>
    </xf>
    <xf numFmtId="0" fontId="10" fillId="0" borderId="5" xfId="0" applyFont="1" applyBorder="1" applyAlignment="1" applyProtection="1">
      <alignment horizontal="center"/>
      <protection hidden="1"/>
    </xf>
    <xf numFmtId="44" fontId="0" fillId="0" borderId="0" xfId="0" applyNumberFormat="1"/>
    <xf numFmtId="0" fontId="0" fillId="5" borderId="5" xfId="0" applyFill="1" applyBorder="1" applyAlignment="1" applyProtection="1">
      <alignment horizontal="center" wrapText="1"/>
      <protection locked="0"/>
    </xf>
    <xf numFmtId="0" fontId="7" fillId="3" borderId="4" xfId="0" applyFont="1" applyFill="1" applyBorder="1" applyAlignment="1" applyProtection="1">
      <alignment horizontal="center"/>
      <protection hidden="1"/>
    </xf>
    <xf numFmtId="0" fontId="7" fillId="3" borderId="5" xfId="0" applyFont="1" applyFill="1" applyBorder="1" applyAlignment="1" applyProtection="1">
      <alignment horizontal="center"/>
      <protection hidden="1"/>
    </xf>
    <xf numFmtId="0" fontId="7" fillId="3" borderId="6" xfId="0" applyFont="1" applyFill="1" applyBorder="1" applyAlignment="1" applyProtection="1">
      <alignment horizontal="center"/>
      <protection hidden="1"/>
    </xf>
    <xf numFmtId="0" fontId="0" fillId="4" borderId="5" xfId="0" applyFill="1" applyBorder="1" applyAlignment="1">
      <alignment horizontal="left"/>
    </xf>
    <xf numFmtId="164" fontId="0" fillId="4" borderId="5" xfId="0" applyNumberFormat="1" applyFill="1" applyBorder="1" applyAlignment="1">
      <alignment horizontal="left"/>
    </xf>
    <xf numFmtId="164" fontId="0" fillId="4" borderId="6" xfId="0" applyNumberFormat="1" applyFill="1" applyBorder="1" applyAlignment="1">
      <alignment horizontal="left"/>
    </xf>
    <xf numFmtId="0" fontId="0" fillId="4" borderId="18" xfId="0" applyFill="1" applyBorder="1" applyAlignment="1">
      <alignment horizontal="left"/>
    </xf>
    <xf numFmtId="0" fontId="0" fillId="4" borderId="19" xfId="0" applyFill="1" applyBorder="1" applyAlignment="1">
      <alignment horizontal="left"/>
    </xf>
    <xf numFmtId="0" fontId="7" fillId="3" borderId="13" xfId="0" applyFont="1" applyFill="1" applyBorder="1" applyAlignment="1" applyProtection="1">
      <alignment horizontal="center" wrapText="1"/>
      <protection hidden="1"/>
    </xf>
    <xf numFmtId="0" fontId="7" fillId="3" borderId="14" xfId="0" applyFont="1" applyFill="1" applyBorder="1" applyAlignment="1" applyProtection="1">
      <alignment horizontal="center" wrapText="1"/>
      <protection hidden="1"/>
    </xf>
    <xf numFmtId="0" fontId="7" fillId="3" borderId="15" xfId="0" applyFont="1" applyFill="1" applyBorder="1" applyAlignment="1" applyProtection="1">
      <alignment horizontal="center" wrapText="1"/>
      <protection hidden="1"/>
    </xf>
    <xf numFmtId="0" fontId="7" fillId="3" borderId="13" xfId="0" applyFont="1" applyFill="1" applyBorder="1" applyAlignment="1" applyProtection="1">
      <alignment horizontal="center"/>
      <protection hidden="1"/>
    </xf>
    <xf numFmtId="0" fontId="7" fillId="3" borderId="14" xfId="0" applyFont="1" applyFill="1" applyBorder="1" applyAlignment="1" applyProtection="1">
      <alignment horizontal="center"/>
      <protection hidden="1"/>
    </xf>
    <xf numFmtId="0" fontId="7" fillId="3" borderId="15" xfId="0" applyFont="1" applyFill="1" applyBorder="1" applyAlignment="1" applyProtection="1">
      <alignment horizontal="center"/>
      <protection hidden="1"/>
    </xf>
    <xf numFmtId="0" fontId="0" fillId="0" borderId="4" xfId="0" applyBorder="1" applyAlignment="1" applyProtection="1">
      <alignment horizontal="center"/>
      <protection hidden="1"/>
    </xf>
    <xf numFmtId="0" fontId="0" fillId="0" borderId="5" xfId="0" applyBorder="1" applyAlignment="1" applyProtection="1">
      <alignment horizontal="center"/>
      <protection hidden="1"/>
    </xf>
    <xf numFmtId="0" fontId="0" fillId="0" borderId="4" xfId="0" applyBorder="1" applyAlignment="1" applyProtection="1">
      <alignment horizontal="right"/>
      <protection hidden="1"/>
    </xf>
    <xf numFmtId="0" fontId="0" fillId="0" borderId="5" xfId="0" applyBorder="1" applyAlignment="1" applyProtection="1">
      <alignment horizontal="right"/>
      <protection hidden="1"/>
    </xf>
    <xf numFmtId="44" fontId="0" fillId="0" borderId="13" xfId="0" applyNumberFormat="1" applyBorder="1" applyAlignment="1" applyProtection="1">
      <alignment horizontal="center"/>
      <protection hidden="1"/>
    </xf>
    <xf numFmtId="44" fontId="0" fillId="0" borderId="14" xfId="0" applyNumberFormat="1" applyBorder="1" applyAlignment="1" applyProtection="1">
      <alignment horizontal="center"/>
      <protection hidden="1"/>
    </xf>
    <xf numFmtId="44" fontId="0" fillId="0" borderId="15" xfId="0" applyNumberFormat="1" applyBorder="1" applyAlignment="1" applyProtection="1">
      <alignment horizontal="center"/>
      <protection hidden="1"/>
    </xf>
    <xf numFmtId="0" fontId="3" fillId="2" borderId="1" xfId="0" applyFont="1" applyFill="1" applyBorder="1" applyAlignment="1" applyProtection="1">
      <alignment horizontal="center"/>
      <protection hidden="1"/>
    </xf>
    <xf numFmtId="0" fontId="0" fillId="2" borderId="2" xfId="0" applyFill="1" applyBorder="1" applyAlignment="1" applyProtection="1">
      <alignment horizontal="center"/>
      <protection hidden="1"/>
    </xf>
    <xf numFmtId="0" fontId="0" fillId="2" borderId="3" xfId="0" applyFill="1" applyBorder="1" applyAlignment="1" applyProtection="1">
      <alignment horizontal="center"/>
      <protection hidden="1"/>
    </xf>
    <xf numFmtId="0" fontId="4" fillId="3" borderId="4" xfId="0" applyFont="1" applyFill="1" applyBorder="1" applyAlignment="1" applyProtection="1">
      <alignment horizontal="center"/>
      <protection hidden="1"/>
    </xf>
    <xf numFmtId="0" fontId="4" fillId="3" borderId="5" xfId="0" applyFont="1" applyFill="1" applyBorder="1" applyAlignment="1" applyProtection="1">
      <alignment horizontal="center"/>
      <protection hidden="1"/>
    </xf>
    <xf numFmtId="0" fontId="4" fillId="3" borderId="6" xfId="0" applyFont="1" applyFill="1" applyBorder="1" applyAlignment="1" applyProtection="1">
      <alignment horizontal="center"/>
      <protection hidden="1"/>
    </xf>
    <xf numFmtId="0" fontId="5" fillId="4" borderId="7" xfId="0" applyFont="1" applyFill="1" applyBorder="1" applyAlignment="1" applyProtection="1">
      <alignment horizontal="left" wrapText="1"/>
      <protection hidden="1"/>
    </xf>
    <xf numFmtId="0" fontId="5" fillId="4" borderId="8" xfId="0" applyFont="1" applyFill="1" applyBorder="1" applyAlignment="1" applyProtection="1">
      <alignment horizontal="left" wrapText="1"/>
      <protection hidden="1"/>
    </xf>
    <xf numFmtId="0" fontId="5" fillId="4" borderId="9" xfId="0" applyFont="1" applyFill="1" applyBorder="1" applyAlignment="1" applyProtection="1">
      <alignment horizontal="left" wrapText="1"/>
      <protection hidden="1"/>
    </xf>
    <xf numFmtId="0" fontId="10" fillId="0" borderId="5" xfId="0" applyFont="1" applyBorder="1" applyAlignment="1" applyProtection="1">
      <alignment horizontal="center"/>
      <protection hidden="1"/>
    </xf>
    <xf numFmtId="0" fontId="10" fillId="0" borderId="6" xfId="0" applyFont="1" applyBorder="1" applyAlignment="1" applyProtection="1">
      <alignment horizontal="center"/>
      <protection hidden="1"/>
    </xf>
    <xf numFmtId="0" fontId="6" fillId="3" borderId="10" xfId="0" applyFont="1" applyFill="1" applyBorder="1" applyAlignment="1" applyProtection="1">
      <alignment horizontal="center"/>
      <protection hidden="1"/>
    </xf>
    <xf numFmtId="0" fontId="6" fillId="3" borderId="11" xfId="0" applyFont="1" applyFill="1" applyBorder="1" applyAlignment="1" applyProtection="1">
      <alignment horizontal="center"/>
      <protection hidden="1"/>
    </xf>
    <xf numFmtId="0" fontId="6" fillId="3" borderId="12" xfId="0" applyFont="1" applyFill="1" applyBorder="1" applyAlignment="1" applyProtection="1">
      <alignment horizontal="center"/>
      <protection hidden="1"/>
    </xf>
    <xf numFmtId="0" fontId="5" fillId="0" borderId="21" xfId="0" applyFont="1" applyBorder="1" applyAlignment="1" applyProtection="1">
      <alignment horizontal="center" wrapText="1"/>
      <protection hidden="1"/>
    </xf>
    <xf numFmtId="0" fontId="5" fillId="0" borderId="14" xfId="0" applyFont="1" applyBorder="1" applyAlignment="1" applyProtection="1">
      <alignment horizontal="center" wrapText="1"/>
      <protection hidden="1"/>
    </xf>
    <xf numFmtId="0" fontId="5" fillId="0" borderId="15" xfId="0" applyFont="1" applyBorder="1" applyAlignment="1" applyProtection="1">
      <alignment horizontal="center"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0"/>
  <sheetViews>
    <sheetView tabSelected="1" view="pageLayout" topLeftCell="A4" zoomScaleNormal="100" workbookViewId="0">
      <selection activeCell="C18" sqref="C18:E18"/>
    </sheetView>
  </sheetViews>
  <sheetFormatPr defaultRowHeight="15" x14ac:dyDescent="0.25"/>
  <cols>
    <col min="1" max="1" width="33.7109375" customWidth="1"/>
    <col min="2" max="2" width="14.28515625" customWidth="1"/>
    <col min="3" max="3" width="16.7109375" customWidth="1"/>
    <col min="4" max="4" width="17.28515625" bestFit="1" customWidth="1"/>
    <col min="5" max="5" width="16.7109375" customWidth="1"/>
    <col min="6" max="6" width="10.5703125" bestFit="1" customWidth="1"/>
  </cols>
  <sheetData>
    <row r="1" spans="1:5" ht="19.5" thickTop="1" x14ac:dyDescent="0.3">
      <c r="A1" s="63" t="s">
        <v>0</v>
      </c>
      <c r="B1" s="64"/>
      <c r="C1" s="64"/>
      <c r="D1" s="64"/>
      <c r="E1" s="65"/>
    </row>
    <row r="2" spans="1:5" ht="21" x14ac:dyDescent="0.35">
      <c r="A2" s="66" t="s">
        <v>1</v>
      </c>
      <c r="B2" s="67"/>
      <c r="C2" s="67"/>
      <c r="D2" s="67"/>
      <c r="E2" s="68"/>
    </row>
    <row r="3" spans="1:5" ht="175.15" customHeight="1" x14ac:dyDescent="0.25">
      <c r="A3" s="69" t="s">
        <v>2</v>
      </c>
      <c r="B3" s="70"/>
      <c r="C3" s="70"/>
      <c r="D3" s="70"/>
      <c r="E3" s="71"/>
    </row>
    <row r="4" spans="1:5" s="37" customFormat="1" ht="47.25" x14ac:dyDescent="0.25">
      <c r="A4" s="33" t="s">
        <v>3</v>
      </c>
      <c r="B4" s="34" t="s">
        <v>4</v>
      </c>
      <c r="C4" s="34">
        <v>83</v>
      </c>
      <c r="D4" s="35" t="s">
        <v>5</v>
      </c>
      <c r="E4" s="36" t="s">
        <v>6</v>
      </c>
    </row>
    <row r="5" spans="1:5" s="37" customFormat="1" ht="15.75" x14ac:dyDescent="0.25">
      <c r="A5" s="38" t="s">
        <v>7</v>
      </c>
      <c r="B5" s="39">
        <v>4400023793</v>
      </c>
      <c r="C5" s="39" t="s">
        <v>8</v>
      </c>
      <c r="D5" s="72" t="s">
        <v>9</v>
      </c>
      <c r="E5" s="73"/>
    </row>
    <row r="6" spans="1:5" ht="21" x14ac:dyDescent="0.35">
      <c r="A6" s="74" t="s">
        <v>10</v>
      </c>
      <c r="B6" s="75"/>
      <c r="C6" s="75"/>
      <c r="D6" s="75"/>
      <c r="E6" s="76"/>
    </row>
    <row r="7" spans="1:5" x14ac:dyDescent="0.25">
      <c r="A7" s="2" t="s">
        <v>11</v>
      </c>
      <c r="B7" s="3" t="s">
        <v>12</v>
      </c>
      <c r="C7" s="3" t="s">
        <v>13</v>
      </c>
      <c r="D7" s="3" t="s">
        <v>14</v>
      </c>
      <c r="E7" s="4" t="s">
        <v>15</v>
      </c>
    </row>
    <row r="8" spans="1:5" x14ac:dyDescent="0.25">
      <c r="A8" s="5" t="s">
        <v>16</v>
      </c>
      <c r="B8" s="6" t="s">
        <v>17</v>
      </c>
      <c r="C8" s="7">
        <v>56423</v>
      </c>
      <c r="D8" s="8"/>
      <c r="E8" s="9">
        <f>$C8*D8</f>
        <v>0</v>
      </c>
    </row>
    <row r="9" spans="1:5" ht="18.75" x14ac:dyDescent="0.3">
      <c r="A9" s="50" t="s">
        <v>18</v>
      </c>
      <c r="B9" s="51"/>
      <c r="C9" s="51"/>
      <c r="D9" s="51"/>
      <c r="E9" s="52"/>
    </row>
    <row r="10" spans="1:5" x14ac:dyDescent="0.25">
      <c r="A10" s="10" t="s">
        <v>19</v>
      </c>
      <c r="B10" s="3" t="s">
        <v>12</v>
      </c>
      <c r="C10" s="3" t="s">
        <v>13</v>
      </c>
      <c r="D10" s="3" t="s">
        <v>14</v>
      </c>
      <c r="E10" s="4" t="s">
        <v>15</v>
      </c>
    </row>
    <row r="11" spans="1:5" x14ac:dyDescent="0.25">
      <c r="A11" s="5" t="s">
        <v>20</v>
      </c>
      <c r="B11" s="6" t="s">
        <v>21</v>
      </c>
      <c r="C11" s="7">
        <v>59083</v>
      </c>
      <c r="D11" s="8"/>
      <c r="E11" s="9">
        <f>$C11*D11</f>
        <v>0</v>
      </c>
    </row>
    <row r="12" spans="1:5" x14ac:dyDescent="0.25">
      <c r="A12" s="5" t="s">
        <v>22</v>
      </c>
      <c r="B12" s="6" t="s">
        <v>23</v>
      </c>
      <c r="C12" s="7">
        <v>57934</v>
      </c>
      <c r="D12" s="8"/>
      <c r="E12" s="9">
        <f>$C12*D12</f>
        <v>0</v>
      </c>
    </row>
    <row r="13" spans="1:5" x14ac:dyDescent="0.25">
      <c r="A13" s="5" t="s">
        <v>24</v>
      </c>
      <c r="B13" s="6" t="s">
        <v>23</v>
      </c>
      <c r="C13" s="7">
        <v>60594</v>
      </c>
      <c r="D13" s="8"/>
      <c r="E13" s="9">
        <f>$C13*D13</f>
        <v>0</v>
      </c>
    </row>
    <row r="14" spans="1:5" x14ac:dyDescent="0.25">
      <c r="A14" s="5" t="s">
        <v>25</v>
      </c>
      <c r="B14" s="6" t="s">
        <v>26</v>
      </c>
      <c r="C14" s="7">
        <v>64390</v>
      </c>
      <c r="D14" s="8"/>
      <c r="E14" s="9">
        <f>$C14*D14</f>
        <v>0</v>
      </c>
    </row>
    <row r="15" spans="1:5" x14ac:dyDescent="0.25">
      <c r="A15" s="5" t="s">
        <v>27</v>
      </c>
      <c r="B15" s="6" t="s">
        <v>26</v>
      </c>
      <c r="C15" s="7">
        <v>67050</v>
      </c>
      <c r="D15" s="8"/>
      <c r="E15" s="9">
        <f>$C15*D15</f>
        <v>0</v>
      </c>
    </row>
    <row r="16" spans="1:5" x14ac:dyDescent="0.25">
      <c r="A16" s="60" t="s">
        <v>28</v>
      </c>
      <c r="B16" s="61"/>
      <c r="C16" s="61"/>
      <c r="D16" s="61"/>
      <c r="E16" s="62"/>
    </row>
    <row r="17" spans="1:5" s="27" customFormat="1" ht="18.75" x14ac:dyDescent="0.3">
      <c r="A17" s="50" t="s">
        <v>29</v>
      </c>
      <c r="B17" s="51"/>
      <c r="C17" s="51"/>
      <c r="D17" s="51"/>
      <c r="E17" s="52"/>
    </row>
    <row r="18" spans="1:5" x14ac:dyDescent="0.25">
      <c r="A18" s="25" t="s">
        <v>30</v>
      </c>
      <c r="B18" s="26"/>
      <c r="C18" s="77"/>
      <c r="D18" s="78"/>
      <c r="E18" s="79"/>
    </row>
    <row r="19" spans="1:5" ht="18.75" x14ac:dyDescent="0.3">
      <c r="A19" s="53" t="s">
        <v>31</v>
      </c>
      <c r="B19" s="54"/>
      <c r="C19" s="54"/>
      <c r="D19" s="54"/>
      <c r="E19" s="55"/>
    </row>
    <row r="20" spans="1:5" x14ac:dyDescent="0.25">
      <c r="A20" s="2" t="s">
        <v>32</v>
      </c>
      <c r="B20" s="3" t="s">
        <v>33</v>
      </c>
      <c r="C20" s="3" t="s">
        <v>34</v>
      </c>
      <c r="D20" s="3" t="s">
        <v>35</v>
      </c>
      <c r="E20" s="4" t="s">
        <v>15</v>
      </c>
    </row>
    <row r="21" spans="1:5" x14ac:dyDescent="0.25">
      <c r="A21" s="5" t="s">
        <v>36</v>
      </c>
      <c r="B21" s="1" t="s">
        <v>37</v>
      </c>
      <c r="C21" s="11">
        <v>468</v>
      </c>
      <c r="D21" s="8" t="s">
        <v>81</v>
      </c>
      <c r="E21" s="9">
        <f t="shared" ref="E21:E34" si="0">IF(D21="Yes",$C21*SUM($D$8:$D$15),0)</f>
        <v>0</v>
      </c>
    </row>
    <row r="22" spans="1:5" x14ac:dyDescent="0.25">
      <c r="A22" s="5" t="s">
        <v>38</v>
      </c>
      <c r="B22" s="1" t="s">
        <v>39</v>
      </c>
      <c r="C22" s="11">
        <v>91</v>
      </c>
      <c r="D22" s="8" t="s">
        <v>81</v>
      </c>
      <c r="E22" s="9">
        <f t="shared" si="0"/>
        <v>0</v>
      </c>
    </row>
    <row r="23" spans="1:5" x14ac:dyDescent="0.25">
      <c r="A23" s="5" t="s">
        <v>40</v>
      </c>
      <c r="B23" s="1" t="s">
        <v>41</v>
      </c>
      <c r="C23" s="11">
        <v>750</v>
      </c>
      <c r="D23" s="8" t="s">
        <v>81</v>
      </c>
      <c r="E23" s="9">
        <f t="shared" si="0"/>
        <v>0</v>
      </c>
    </row>
    <row r="24" spans="1:5" ht="45" x14ac:dyDescent="0.25">
      <c r="A24" s="17" t="s">
        <v>42</v>
      </c>
      <c r="B24" s="18">
        <v>535</v>
      </c>
      <c r="C24" s="19">
        <v>1029</v>
      </c>
      <c r="D24" s="8" t="s">
        <v>81</v>
      </c>
      <c r="E24" s="9">
        <f t="shared" si="0"/>
        <v>0</v>
      </c>
    </row>
    <row r="25" spans="1:5" ht="47.25" x14ac:dyDescent="0.25">
      <c r="A25" s="32" t="s">
        <v>43</v>
      </c>
      <c r="B25" s="1" t="s">
        <v>44</v>
      </c>
      <c r="C25" s="11">
        <v>451</v>
      </c>
      <c r="D25" s="8" t="s">
        <v>81</v>
      </c>
      <c r="E25" s="9">
        <f t="shared" si="0"/>
        <v>0</v>
      </c>
    </row>
    <row r="26" spans="1:5" x14ac:dyDescent="0.25">
      <c r="A26" s="5" t="s">
        <v>45</v>
      </c>
      <c r="B26" s="1" t="s">
        <v>46</v>
      </c>
      <c r="C26" s="11">
        <v>150</v>
      </c>
      <c r="D26" s="8" t="s">
        <v>81</v>
      </c>
      <c r="E26" s="9">
        <f t="shared" si="0"/>
        <v>0</v>
      </c>
    </row>
    <row r="27" spans="1:5" x14ac:dyDescent="0.25">
      <c r="A27" s="17" t="s">
        <v>47</v>
      </c>
      <c r="B27" s="18" t="s">
        <v>41</v>
      </c>
      <c r="C27" s="19">
        <v>725</v>
      </c>
      <c r="D27" s="8" t="s">
        <v>81</v>
      </c>
      <c r="E27" s="9">
        <f t="shared" si="0"/>
        <v>0</v>
      </c>
    </row>
    <row r="28" spans="1:5" x14ac:dyDescent="0.25">
      <c r="A28" s="5" t="s">
        <v>48</v>
      </c>
      <c r="B28" s="18" t="s">
        <v>49</v>
      </c>
      <c r="C28" s="19">
        <v>273</v>
      </c>
      <c r="D28" s="8" t="s">
        <v>81</v>
      </c>
      <c r="E28" s="9">
        <f t="shared" si="0"/>
        <v>0</v>
      </c>
    </row>
    <row r="29" spans="1:5" ht="30" x14ac:dyDescent="0.25">
      <c r="A29" s="5" t="s">
        <v>50</v>
      </c>
      <c r="B29" s="1" t="s">
        <v>51</v>
      </c>
      <c r="C29" s="11" t="s">
        <v>52</v>
      </c>
      <c r="D29" s="8" t="s">
        <v>81</v>
      </c>
      <c r="E29" s="9" t="str">
        <f>IF(D29="YES","NC",0)</f>
        <v>NC</v>
      </c>
    </row>
    <row r="30" spans="1:5" x14ac:dyDescent="0.25">
      <c r="A30" s="5" t="s">
        <v>53</v>
      </c>
      <c r="B30" s="1">
        <v>525</v>
      </c>
      <c r="C30" s="11" t="s">
        <v>52</v>
      </c>
      <c r="D30" s="8" t="s">
        <v>81</v>
      </c>
      <c r="E30" s="9" t="str">
        <f>IF(D30="YES","NC",0)</f>
        <v>NC</v>
      </c>
    </row>
    <row r="31" spans="1:5" x14ac:dyDescent="0.25">
      <c r="A31" s="5" t="s">
        <v>54</v>
      </c>
      <c r="B31" s="1">
        <v>942</v>
      </c>
      <c r="C31" s="11" t="s">
        <v>52</v>
      </c>
      <c r="D31" s="8" t="s">
        <v>81</v>
      </c>
      <c r="E31" s="9" t="str">
        <f>IF(D31="YES","NC",0)</f>
        <v>NC</v>
      </c>
    </row>
    <row r="32" spans="1:5" ht="45" x14ac:dyDescent="0.25">
      <c r="A32" s="20" t="s">
        <v>55</v>
      </c>
      <c r="B32" s="21" t="s">
        <v>56</v>
      </c>
      <c r="C32" s="22">
        <v>392</v>
      </c>
      <c r="D32" s="8" t="s">
        <v>81</v>
      </c>
      <c r="E32" s="9">
        <f t="shared" si="0"/>
        <v>0</v>
      </c>
    </row>
    <row r="33" spans="1:6" ht="45" x14ac:dyDescent="0.25">
      <c r="A33" s="20" t="s">
        <v>57</v>
      </c>
      <c r="B33" s="23" t="s">
        <v>58</v>
      </c>
      <c r="C33" s="24">
        <v>150</v>
      </c>
      <c r="D33" s="8" t="s">
        <v>81</v>
      </c>
      <c r="E33" s="9">
        <f t="shared" ref="E33" si="1">IF(D33="Yes",$C33*SUM($D$8:$D$15),0)</f>
        <v>0</v>
      </c>
    </row>
    <row r="34" spans="1:6" x14ac:dyDescent="0.25">
      <c r="A34" s="20" t="s">
        <v>59</v>
      </c>
      <c r="B34" s="23">
        <v>512</v>
      </c>
      <c r="C34" s="24">
        <v>272</v>
      </c>
      <c r="D34" s="8" t="s">
        <v>81</v>
      </c>
      <c r="E34" s="9">
        <f t="shared" si="0"/>
        <v>0</v>
      </c>
    </row>
    <row r="35" spans="1:6" x14ac:dyDescent="0.25">
      <c r="A35" s="56" t="s">
        <v>60</v>
      </c>
      <c r="B35" s="57"/>
      <c r="C35" s="57"/>
      <c r="D35" s="6" t="s">
        <v>61</v>
      </c>
      <c r="E35" s="12">
        <f>IF(SUM(D8:D15)=0,0,SUM(E8:E34)/SUM(D8:D15))</f>
        <v>0</v>
      </c>
      <c r="F35" s="40"/>
    </row>
    <row r="36" spans="1:6" ht="18.75" x14ac:dyDescent="0.3">
      <c r="A36" s="42" t="s">
        <v>62</v>
      </c>
      <c r="B36" s="43"/>
      <c r="C36" s="43"/>
      <c r="D36" s="43"/>
      <c r="E36" s="44"/>
    </row>
    <row r="37" spans="1:6" x14ac:dyDescent="0.25">
      <c r="A37" s="58" t="s">
        <v>63</v>
      </c>
      <c r="B37" s="59"/>
      <c r="C37" s="59"/>
      <c r="D37" s="59"/>
      <c r="E37" s="9">
        <f>ROUND(0.0035*E35,2)</f>
        <v>0</v>
      </c>
    </row>
    <row r="38" spans="1:6" x14ac:dyDescent="0.25">
      <c r="A38" s="58" t="s">
        <v>64</v>
      </c>
      <c r="B38" s="59"/>
      <c r="C38" s="59"/>
      <c r="D38" s="59"/>
      <c r="E38" s="9">
        <f>5*2.25</f>
        <v>11.25</v>
      </c>
    </row>
    <row r="39" spans="1:6" x14ac:dyDescent="0.25">
      <c r="A39" s="58" t="s">
        <v>65</v>
      </c>
      <c r="B39" s="59"/>
      <c r="C39" s="59"/>
      <c r="D39" s="59"/>
      <c r="E39" s="9">
        <v>20</v>
      </c>
    </row>
    <row r="40" spans="1:6" x14ac:dyDescent="0.25">
      <c r="A40" s="56" t="s">
        <v>66</v>
      </c>
      <c r="B40" s="57"/>
      <c r="C40" s="57"/>
      <c r="D40" s="6" t="s">
        <v>61</v>
      </c>
      <c r="E40" s="9">
        <f>IF(SUM(E35:E39)&lt;100,0,SUM(E35:E39))</f>
        <v>0</v>
      </c>
    </row>
    <row r="41" spans="1:6" x14ac:dyDescent="0.25">
      <c r="A41" s="56" t="s">
        <v>67</v>
      </c>
      <c r="B41" s="57"/>
      <c r="C41" s="57"/>
      <c r="D41" s="6" t="s">
        <v>68</v>
      </c>
      <c r="E41" s="9">
        <f>E40*SUM(D8:D15)</f>
        <v>0</v>
      </c>
    </row>
    <row r="42" spans="1:6" ht="18.75" x14ac:dyDescent="0.3">
      <c r="A42" s="42" t="s">
        <v>69</v>
      </c>
      <c r="B42" s="43"/>
      <c r="C42" s="43"/>
      <c r="D42" s="43"/>
      <c r="E42" s="44"/>
    </row>
    <row r="43" spans="1:6" x14ac:dyDescent="0.25">
      <c r="A43" s="13" t="s">
        <v>70</v>
      </c>
      <c r="B43" s="41"/>
      <c r="C43" s="41"/>
      <c r="D43" s="14" t="s">
        <v>71</v>
      </c>
      <c r="E43" s="15"/>
    </row>
    <row r="44" spans="1:6" x14ac:dyDescent="0.25">
      <c r="A44" s="13" t="s">
        <v>72</v>
      </c>
      <c r="B44" s="41"/>
      <c r="C44" s="41"/>
      <c r="D44" s="14" t="s">
        <v>73</v>
      </c>
      <c r="E44" s="16"/>
    </row>
    <row r="45" spans="1:6" x14ac:dyDescent="0.25">
      <c r="A45" s="13" t="s">
        <v>74</v>
      </c>
      <c r="B45" s="41"/>
      <c r="C45" s="41"/>
      <c r="D45" s="14" t="s">
        <v>75</v>
      </c>
      <c r="E45" s="15"/>
    </row>
    <row r="46" spans="1:6" ht="18.75" x14ac:dyDescent="0.3">
      <c r="A46" s="42" t="s">
        <v>76</v>
      </c>
      <c r="B46" s="43"/>
      <c r="C46" s="43"/>
      <c r="D46" s="43"/>
      <c r="E46" s="44"/>
    </row>
    <row r="47" spans="1:6" x14ac:dyDescent="0.25">
      <c r="A47" s="28" t="s">
        <v>9</v>
      </c>
      <c r="B47" s="45" t="s">
        <v>77</v>
      </c>
      <c r="C47" s="45"/>
      <c r="D47" s="29" t="s">
        <v>78</v>
      </c>
      <c r="E47" s="30">
        <v>310062165</v>
      </c>
    </row>
    <row r="48" spans="1:6" x14ac:dyDescent="0.25">
      <c r="A48" s="13" t="s">
        <v>72</v>
      </c>
      <c r="B48" s="46" t="s">
        <v>79</v>
      </c>
      <c r="C48" s="46"/>
      <c r="D48" s="46"/>
      <c r="E48" s="47"/>
    </row>
    <row r="49" spans="1:5" ht="15.75" thickBot="1" x14ac:dyDescent="0.3">
      <c r="A49" s="31" t="s">
        <v>74</v>
      </c>
      <c r="B49" s="48" t="s">
        <v>80</v>
      </c>
      <c r="C49" s="48"/>
      <c r="D49" s="48"/>
      <c r="E49" s="49"/>
    </row>
    <row r="50" spans="1:5" ht="15.75" thickTop="1" x14ac:dyDescent="0.25"/>
  </sheetData>
  <sheetProtection algorithmName="SHA-512" hashValue="kFsWpwL6ClV83mQUFSUqPNi/V+2MWl+U9fqkCYn70XHrA+5xhp5gXGVDt1L66zN0RVWjS2vOUW21KVg0aHyBEg==" saltValue="01ZWKHC23eM/55P9PLbRRw==" spinCount="100000" sheet="1" objects="1" scenarios="1"/>
  <mergeCells count="25">
    <mergeCell ref="A16:E16"/>
    <mergeCell ref="A9:E9"/>
    <mergeCell ref="A1:E1"/>
    <mergeCell ref="A2:E2"/>
    <mergeCell ref="A3:E3"/>
    <mergeCell ref="D5:E5"/>
    <mergeCell ref="A6:E6"/>
    <mergeCell ref="B44:C44"/>
    <mergeCell ref="A17:E17"/>
    <mergeCell ref="A19:E19"/>
    <mergeCell ref="A35:C35"/>
    <mergeCell ref="A36:E36"/>
    <mergeCell ref="A37:D37"/>
    <mergeCell ref="A38:D38"/>
    <mergeCell ref="A39:D39"/>
    <mergeCell ref="A40:C40"/>
    <mergeCell ref="A41:C41"/>
    <mergeCell ref="A42:E42"/>
    <mergeCell ref="B43:C43"/>
    <mergeCell ref="C18:E18"/>
    <mergeCell ref="B45:C45"/>
    <mergeCell ref="A46:E46"/>
    <mergeCell ref="B47:C47"/>
    <mergeCell ref="B48:E48"/>
    <mergeCell ref="B49:E49"/>
  </mergeCells>
  <dataValidations count="4">
    <dataValidation type="custom" allowBlank="1" showInputMessage="1" showErrorMessage="1" error="Only one vehicle configuration may be used on each spreadsheet." sqref="D8">
      <formula1>IF(SUM(D13:D15)=0,TRUE,FALSE)</formula1>
    </dataValidation>
    <dataValidation type="list" allowBlank="1" showInputMessage="1" showErrorMessage="1" sqref="D21:D34">
      <formula1>"Yes, "</formula1>
    </dataValidation>
    <dataValidation type="custom" allowBlank="1" showInputMessage="1" showErrorMessage="1" error="Only one vehicle configuration may be used on each spreadsheet." sqref="D11:D13">
      <formula1>IF(SUM(D16:D16)=0,TRUE,FALSE)</formula1>
    </dataValidation>
    <dataValidation type="custom" allowBlank="1" showInputMessage="1" showErrorMessage="1" error="Only one vehicle configuration may be used on each spreadsheet." sqref="D14:D15">
      <formula1>IF(SUM(D17:D19)=0,TRUE,FALSE)</formula1>
    </dataValidation>
  </dataValidations>
  <pageMargins left="0.25" right="0.25" top="0.75" bottom="0.75" header="0.3" footer="0.3"/>
  <pageSetup fitToHeight="0" orientation="portrait" r:id="rId1"/>
  <headerFooter>
    <oddHeader>&amp;CPO# ______________________________&amp;R7/1/2025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Manager/>
  <Company>OTS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State of Louisiana</dc:creator>
  <cp:keywords/>
  <dc:description/>
  <cp:lastModifiedBy>Amy Gotreaux</cp:lastModifiedBy>
  <cp:revision/>
  <cp:lastPrinted>2025-07-18T18:37:39Z</cp:lastPrinted>
  <dcterms:created xsi:type="dcterms:W3CDTF">2019-01-03T17:34:12Z</dcterms:created>
  <dcterms:modified xsi:type="dcterms:W3CDTF">2025-07-18T19:58:55Z</dcterms:modified>
  <cp:category/>
  <cp:contentStatus/>
</cp:coreProperties>
</file>