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-7s\"/>
    </mc:Choice>
  </mc:AlternateContent>
  <bookViews>
    <workbookView xWindow="1845" yWindow="-15" windowWidth="10365" windowHeight="11865" tabRatio="877"/>
  </bookViews>
  <sheets>
    <sheet name="BA-7 Form 1" sheetId="1" r:id="rId1"/>
    <sheet name="BA-7 Form 1 Page 2" sheetId="2" r:id="rId2"/>
    <sheet name="BA-7 Form 2" sheetId="3" r:id="rId3"/>
    <sheet name="BA-7 Form 3" sheetId="4" r:id="rId4"/>
    <sheet name="BA-7 Program1 Form 1" sheetId="5" r:id="rId5"/>
    <sheet name="BA-7 Program1 Form 2" sheetId="6" r:id="rId6"/>
    <sheet name="BA-7 Program2 Form 1" sheetId="7" r:id="rId7"/>
    <sheet name="BA-7 Program2 Form 2" sheetId="8" r:id="rId8"/>
    <sheet name="BA-7 Program3 Form 1" sheetId="9" r:id="rId9"/>
    <sheet name="BA-7 Program3 Form 2" sheetId="10" r:id="rId10"/>
    <sheet name="BA-7 Program4 Form 1" sheetId="11" r:id="rId11"/>
    <sheet name="BA-7 Program4 Form 2" sheetId="12" r:id="rId12"/>
    <sheet name="BA-7 Program5 Form 1" sheetId="13" r:id="rId13"/>
    <sheet name="BA-7 Program5 Form 2" sheetId="14" r:id="rId14"/>
  </sheets>
  <definedNames>
    <definedName name="_xlnm._FilterDatabase" localSheetId="0" hidden="1">'BA-7 Form 1'!$A$106:$C$643</definedName>
    <definedName name="Funds">#REF!</definedName>
    <definedName name="_xlnm.Print_Area" localSheetId="0">'BA-7 Form 1'!$A$2:$G$43</definedName>
    <definedName name="_xlnm.Print_Area" localSheetId="1">'BA-7 Form 1 Page 2'!$A$2:$G$42</definedName>
    <definedName name="_xlnm.Print_Area" localSheetId="2">'BA-7 Form 2'!$A$1:$H$59</definedName>
    <definedName name="_xlnm.Print_Area" localSheetId="4">'BA-7 Program1 Form 1'!$A$1:$J$55</definedName>
    <definedName name="_xlnm.Print_Area" localSheetId="5">'BA-7 Program1 Form 2'!$A$1:$H$36</definedName>
    <definedName name="_xlnm.Print_Area" localSheetId="6">'BA-7 Program2 Form 1'!$A$1:$J$55</definedName>
    <definedName name="_xlnm.Print_Area" localSheetId="7">'BA-7 Program2 Form 2'!$A$1:$H$36</definedName>
    <definedName name="_xlnm.Print_Area" localSheetId="8">'BA-7 Program3 Form 1'!$A$1:$J$55</definedName>
    <definedName name="_xlnm.Print_Area" localSheetId="9">'BA-7 Program3 Form 2'!$A$1:$H$36</definedName>
    <definedName name="_xlnm.Print_Area" localSheetId="10">'BA-7 Program4 Form 1'!$A$1:$J$55</definedName>
    <definedName name="_xlnm.Print_Area" localSheetId="11">'BA-7 Program4 Form 2'!$A$1:$H$36</definedName>
    <definedName name="_xlnm.Print_Area" localSheetId="12">'BA-7 Program5 Form 1'!$A$1:$J$55</definedName>
    <definedName name="_xlnm.Print_Area" localSheetId="13">'BA-7 Program5 Form 2'!$A$1:$H$36</definedName>
    <definedName name="_xlnm.Print_Titles" localSheetId="3">'BA-7 Form 3'!$1:$3</definedName>
  </definedNames>
  <calcPr calcId="162913"/>
</workbook>
</file>

<file path=xl/calcChain.xml><?xml version="1.0" encoding="utf-8"?>
<calcChain xmlns="http://schemas.openxmlformats.org/spreadsheetml/2006/main">
  <c r="F32" i="1" l="1"/>
  <c r="G32" i="1"/>
  <c r="G34" i="14" l="1"/>
  <c r="G33" i="14"/>
  <c r="F32" i="14"/>
  <c r="F35" i="14" s="1"/>
  <c r="E32" i="14"/>
  <c r="E35" i="14" s="1"/>
  <c r="D32" i="14"/>
  <c r="D35" i="14" s="1"/>
  <c r="C32" i="14"/>
  <c r="C35" i="14" s="1"/>
  <c r="B32" i="14"/>
  <c r="B35" i="14" s="1"/>
  <c r="G31" i="14"/>
  <c r="G30" i="14"/>
  <c r="F25" i="14"/>
  <c r="E25" i="14"/>
  <c r="D25" i="14"/>
  <c r="C25" i="14"/>
  <c r="B25" i="14"/>
  <c r="G24" i="14"/>
  <c r="I24" i="14" s="1"/>
  <c r="I23" i="14"/>
  <c r="G23" i="14"/>
  <c r="G22" i="14"/>
  <c r="I22" i="14" s="1"/>
  <c r="G21" i="14"/>
  <c r="I21" i="14" s="1"/>
  <c r="G20" i="14"/>
  <c r="I20" i="14" s="1"/>
  <c r="G19" i="14"/>
  <c r="I19" i="14" s="1"/>
  <c r="G18" i="14"/>
  <c r="I18" i="14" s="1"/>
  <c r="G17" i="14"/>
  <c r="I17" i="14" s="1"/>
  <c r="G16" i="14"/>
  <c r="I16" i="14" s="1"/>
  <c r="G15" i="14"/>
  <c r="I15" i="14" s="1"/>
  <c r="G14" i="14"/>
  <c r="I14" i="14" s="1"/>
  <c r="G13" i="14"/>
  <c r="I13" i="14" s="1"/>
  <c r="G12" i="14"/>
  <c r="I12" i="14" s="1"/>
  <c r="F9" i="14"/>
  <c r="F27" i="14" s="1"/>
  <c r="C9" i="14"/>
  <c r="C27" i="14" s="1"/>
  <c r="B9" i="14"/>
  <c r="B27" i="14" s="1"/>
  <c r="B4" i="14"/>
  <c r="A4" i="14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D55" i="13"/>
  <c r="D54" i="13"/>
  <c r="D53" i="13"/>
  <c r="D52" i="13"/>
  <c r="D51" i="13"/>
  <c r="D50" i="13"/>
  <c r="D49" i="13"/>
  <c r="D48" i="13"/>
  <c r="D45" i="13"/>
  <c r="D44" i="13"/>
  <c r="D43" i="13"/>
  <c r="F40" i="13"/>
  <c r="D39" i="13"/>
  <c r="D38" i="13"/>
  <c r="I37" i="13"/>
  <c r="I40" i="13" s="1"/>
  <c r="H37" i="13"/>
  <c r="H40" i="13" s="1"/>
  <c r="G37" i="13"/>
  <c r="G40" i="13" s="1"/>
  <c r="F37" i="13"/>
  <c r="C37" i="13"/>
  <c r="C40" i="13" s="1"/>
  <c r="B37" i="13"/>
  <c r="B40" i="13" s="1"/>
  <c r="D36" i="13"/>
  <c r="D35" i="13"/>
  <c r="I32" i="13"/>
  <c r="H32" i="13"/>
  <c r="G32" i="13"/>
  <c r="F32" i="13"/>
  <c r="C32" i="13"/>
  <c r="B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5" i="13"/>
  <c r="I14" i="13"/>
  <c r="I16" i="13" s="1"/>
  <c r="I57" i="13" s="1"/>
  <c r="H14" i="13"/>
  <c r="H16" i="13" s="1"/>
  <c r="H57" i="13" s="1"/>
  <c r="G14" i="13"/>
  <c r="G16" i="13" s="1"/>
  <c r="G57" i="13" s="1"/>
  <c r="F14" i="13"/>
  <c r="F16" i="13" s="1"/>
  <c r="C14" i="13"/>
  <c r="B14" i="13"/>
  <c r="C13" i="13"/>
  <c r="D9" i="14" s="1"/>
  <c r="B13" i="13"/>
  <c r="D12" i="13"/>
  <c r="D11" i="13"/>
  <c r="B9" i="13"/>
  <c r="G9" i="13" s="1"/>
  <c r="G34" i="12"/>
  <c r="G33" i="12"/>
  <c r="F32" i="12"/>
  <c r="F35" i="12" s="1"/>
  <c r="E32" i="12"/>
  <c r="E35" i="12" s="1"/>
  <c r="D32" i="12"/>
  <c r="D35" i="12" s="1"/>
  <c r="C32" i="12"/>
  <c r="C35" i="12" s="1"/>
  <c r="B32" i="12"/>
  <c r="B35" i="12" s="1"/>
  <c r="G31" i="12"/>
  <c r="G30" i="12"/>
  <c r="F25" i="12"/>
  <c r="E25" i="12"/>
  <c r="D25" i="12"/>
  <c r="C25" i="12"/>
  <c r="B25" i="12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G18" i="12"/>
  <c r="I18" i="12" s="1"/>
  <c r="I17" i="12"/>
  <c r="G17" i="12"/>
  <c r="G16" i="12"/>
  <c r="I16" i="12" s="1"/>
  <c r="G15" i="12"/>
  <c r="I15" i="12" s="1"/>
  <c r="G14" i="12"/>
  <c r="I14" i="12" s="1"/>
  <c r="G13" i="12"/>
  <c r="I13" i="12" s="1"/>
  <c r="G12" i="12"/>
  <c r="I12" i="12" s="1"/>
  <c r="F9" i="12"/>
  <c r="F27" i="12" s="1"/>
  <c r="C9" i="12"/>
  <c r="B9" i="12"/>
  <c r="B4" i="12"/>
  <c r="A4" i="12"/>
  <c r="A101" i="11"/>
  <c r="A100" i="11"/>
  <c r="D55" i="11"/>
  <c r="D54" i="11"/>
  <c r="D53" i="11"/>
  <c r="D52" i="11"/>
  <c r="D51" i="11"/>
  <c r="D50" i="11"/>
  <c r="D49" i="11"/>
  <c r="D48" i="11"/>
  <c r="D45" i="11"/>
  <c r="D44" i="11"/>
  <c r="D43" i="11"/>
  <c r="F40" i="11"/>
  <c r="D39" i="11"/>
  <c r="D38" i="11"/>
  <c r="I37" i="11"/>
  <c r="I40" i="11" s="1"/>
  <c r="H37" i="11"/>
  <c r="H40" i="11" s="1"/>
  <c r="G37" i="11"/>
  <c r="G40" i="11" s="1"/>
  <c r="F37" i="11"/>
  <c r="C37" i="11"/>
  <c r="C40" i="11" s="1"/>
  <c r="B37" i="11"/>
  <c r="B40" i="11" s="1"/>
  <c r="D36" i="11"/>
  <c r="D35" i="11"/>
  <c r="I32" i="11"/>
  <c r="H32" i="11"/>
  <c r="G32" i="11"/>
  <c r="F32" i="11"/>
  <c r="C32" i="11"/>
  <c r="B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5" i="11"/>
  <c r="I14" i="11"/>
  <c r="I16" i="11" s="1"/>
  <c r="H14" i="11"/>
  <c r="H16" i="11" s="1"/>
  <c r="G14" i="11"/>
  <c r="G16" i="11" s="1"/>
  <c r="G57" i="11" s="1"/>
  <c r="F14" i="11"/>
  <c r="F16" i="11" s="1"/>
  <c r="C14" i="11"/>
  <c r="D14" i="11" s="1"/>
  <c r="B14" i="11"/>
  <c r="C13" i="11"/>
  <c r="B13" i="11"/>
  <c r="D12" i="11"/>
  <c r="D11" i="11"/>
  <c r="B9" i="11"/>
  <c r="I9" i="11" s="1"/>
  <c r="G34" i="10"/>
  <c r="G33" i="10"/>
  <c r="F32" i="10"/>
  <c r="F35" i="10" s="1"/>
  <c r="E32" i="10"/>
  <c r="E35" i="10" s="1"/>
  <c r="D32" i="10"/>
  <c r="D35" i="10" s="1"/>
  <c r="C32" i="10"/>
  <c r="C35" i="10" s="1"/>
  <c r="B32" i="10"/>
  <c r="B35" i="10" s="1"/>
  <c r="G31" i="10"/>
  <c r="G30" i="10"/>
  <c r="F25" i="10"/>
  <c r="E25" i="10"/>
  <c r="D25" i="10"/>
  <c r="C25" i="10"/>
  <c r="B25" i="10"/>
  <c r="G24" i="10"/>
  <c r="I24" i="10" s="1"/>
  <c r="G23" i="10"/>
  <c r="I23" i="10" s="1"/>
  <c r="G22" i="10"/>
  <c r="I22" i="10" s="1"/>
  <c r="G21" i="10"/>
  <c r="I21" i="10" s="1"/>
  <c r="G20" i="10"/>
  <c r="I20" i="10" s="1"/>
  <c r="I19" i="10"/>
  <c r="G19" i="10"/>
  <c r="G18" i="10"/>
  <c r="I18" i="10" s="1"/>
  <c r="G17" i="10"/>
  <c r="I17" i="10" s="1"/>
  <c r="G16" i="10"/>
  <c r="I16" i="10" s="1"/>
  <c r="G15" i="10"/>
  <c r="I15" i="10" s="1"/>
  <c r="G14" i="10"/>
  <c r="I14" i="10" s="1"/>
  <c r="G13" i="10"/>
  <c r="G12" i="10"/>
  <c r="I12" i="10" s="1"/>
  <c r="F9" i="10"/>
  <c r="F27" i="10" s="1"/>
  <c r="C9" i="10"/>
  <c r="B9" i="10"/>
  <c r="B27" i="10" s="1"/>
  <c r="B4" i="10"/>
  <c r="A4" i="10"/>
  <c r="A111" i="9"/>
  <c r="A110" i="9"/>
  <c r="A109" i="9"/>
  <c r="A108" i="9"/>
  <c r="A107" i="9"/>
  <c r="A106" i="9"/>
  <c r="A105" i="9"/>
  <c r="A104" i="9"/>
  <c r="A103" i="9"/>
  <c r="A102" i="9"/>
  <c r="A101" i="9"/>
  <c r="D55" i="9"/>
  <c r="D54" i="9"/>
  <c r="D53" i="9"/>
  <c r="D52" i="9"/>
  <c r="D51" i="9"/>
  <c r="D50" i="9"/>
  <c r="D49" i="9"/>
  <c r="D48" i="9"/>
  <c r="D45" i="9"/>
  <c r="D44" i="9"/>
  <c r="D43" i="9"/>
  <c r="D39" i="9"/>
  <c r="D38" i="9"/>
  <c r="I37" i="9"/>
  <c r="I40" i="9" s="1"/>
  <c r="H37" i="9"/>
  <c r="H40" i="9" s="1"/>
  <c r="G37" i="9"/>
  <c r="G40" i="9" s="1"/>
  <c r="F37" i="9"/>
  <c r="F40" i="9" s="1"/>
  <c r="C37" i="9"/>
  <c r="C40" i="9" s="1"/>
  <c r="B37" i="9"/>
  <c r="B40" i="9" s="1"/>
  <c r="D36" i="9"/>
  <c r="D35" i="9"/>
  <c r="I32" i="9"/>
  <c r="H32" i="9"/>
  <c r="G32" i="9"/>
  <c r="F32" i="9"/>
  <c r="C32" i="9"/>
  <c r="B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5" i="9"/>
  <c r="I14" i="9"/>
  <c r="I16" i="9" s="1"/>
  <c r="H14" i="9"/>
  <c r="H16" i="9" s="1"/>
  <c r="G14" i="9"/>
  <c r="G16" i="9" s="1"/>
  <c r="F14" i="9"/>
  <c r="F16" i="9" s="1"/>
  <c r="C14" i="9"/>
  <c r="E9" i="10" s="1"/>
  <c r="E27" i="10" s="1"/>
  <c r="B14" i="9"/>
  <c r="C13" i="9"/>
  <c r="D9" i="10" s="1"/>
  <c r="B13" i="9"/>
  <c r="D12" i="9"/>
  <c r="D11" i="9"/>
  <c r="B9" i="9"/>
  <c r="I9" i="9" s="1"/>
  <c r="G34" i="8"/>
  <c r="G33" i="8"/>
  <c r="F32" i="8"/>
  <c r="F35" i="8" s="1"/>
  <c r="E32" i="8"/>
  <c r="E35" i="8" s="1"/>
  <c r="D32" i="8"/>
  <c r="D35" i="8" s="1"/>
  <c r="C32" i="8"/>
  <c r="C35" i="8" s="1"/>
  <c r="B32" i="8"/>
  <c r="B35" i="8" s="1"/>
  <c r="G31" i="8"/>
  <c r="G30" i="8"/>
  <c r="G32" i="8" s="1"/>
  <c r="F25" i="8"/>
  <c r="E25" i="8"/>
  <c r="D25" i="8"/>
  <c r="C25" i="8"/>
  <c r="B25" i="8"/>
  <c r="G24" i="8"/>
  <c r="I24" i="8" s="1"/>
  <c r="G23" i="8"/>
  <c r="I23" i="8" s="1"/>
  <c r="I22" i="8"/>
  <c r="G22" i="8"/>
  <c r="I21" i="8"/>
  <c r="G21" i="8"/>
  <c r="G20" i="8"/>
  <c r="I20" i="8" s="1"/>
  <c r="G19" i="8"/>
  <c r="I19" i="8" s="1"/>
  <c r="I18" i="8"/>
  <c r="G18" i="8"/>
  <c r="I17" i="8"/>
  <c r="G17" i="8"/>
  <c r="G16" i="8"/>
  <c r="I16" i="8" s="1"/>
  <c r="G15" i="8"/>
  <c r="I15" i="8" s="1"/>
  <c r="I14" i="8"/>
  <c r="G14" i="8"/>
  <c r="I13" i="8"/>
  <c r="G13" i="8"/>
  <c r="G12" i="8"/>
  <c r="I12" i="8" s="1"/>
  <c r="F9" i="8"/>
  <c r="C9" i="8"/>
  <c r="B9" i="8"/>
  <c r="B27" i="8" s="1"/>
  <c r="B4" i="8"/>
  <c r="A4" i="8"/>
  <c r="A113" i="7"/>
  <c r="A112" i="7"/>
  <c r="A111" i="7"/>
  <c r="A110" i="7"/>
  <c r="A109" i="7"/>
  <c r="A108" i="7"/>
  <c r="A107" i="7"/>
  <c r="A106" i="7"/>
  <c r="A105" i="7"/>
  <c r="A104" i="7"/>
  <c r="A103" i="7"/>
  <c r="A102" i="7"/>
  <c r="D55" i="7"/>
  <c r="D54" i="7"/>
  <c r="D53" i="7"/>
  <c r="D52" i="7"/>
  <c r="D51" i="7"/>
  <c r="D50" i="7"/>
  <c r="D49" i="7"/>
  <c r="D48" i="7"/>
  <c r="D45" i="7"/>
  <c r="D44" i="7"/>
  <c r="D43" i="7"/>
  <c r="D39" i="7"/>
  <c r="D38" i="7"/>
  <c r="I37" i="7"/>
  <c r="I40" i="7" s="1"/>
  <c r="H37" i="7"/>
  <c r="H40" i="7" s="1"/>
  <c r="G37" i="7"/>
  <c r="G40" i="7" s="1"/>
  <c r="F37" i="7"/>
  <c r="F40" i="7" s="1"/>
  <c r="C37" i="7"/>
  <c r="C40" i="7" s="1"/>
  <c r="B37" i="7"/>
  <c r="B40" i="7" s="1"/>
  <c r="D36" i="7"/>
  <c r="D35" i="7"/>
  <c r="D37" i="7" s="1"/>
  <c r="D40" i="7" s="1"/>
  <c r="I32" i="7"/>
  <c r="H32" i="7"/>
  <c r="G32" i="7"/>
  <c r="F32" i="7"/>
  <c r="C32" i="7"/>
  <c r="B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5" i="7"/>
  <c r="I14" i="7"/>
  <c r="I16" i="7" s="1"/>
  <c r="H14" i="7"/>
  <c r="H16" i="7" s="1"/>
  <c r="G14" i="7"/>
  <c r="G16" i="7" s="1"/>
  <c r="F14" i="7"/>
  <c r="F16" i="7" s="1"/>
  <c r="C14" i="7"/>
  <c r="E9" i="8" s="1"/>
  <c r="B14" i="7"/>
  <c r="D14" i="7" s="1"/>
  <c r="C13" i="7"/>
  <c r="D9" i="8" s="1"/>
  <c r="D27" i="8" s="1"/>
  <c r="B13" i="7"/>
  <c r="D12" i="7"/>
  <c r="D11" i="7"/>
  <c r="B9" i="7"/>
  <c r="I9" i="7" s="1"/>
  <c r="B16" i="13" l="1"/>
  <c r="D14" i="13"/>
  <c r="F57" i="11"/>
  <c r="E27" i="8"/>
  <c r="F57" i="7"/>
  <c r="G57" i="7"/>
  <c r="G57" i="9"/>
  <c r="G25" i="10"/>
  <c r="I25" i="10" s="1"/>
  <c r="I57" i="11"/>
  <c r="F27" i="8"/>
  <c r="D37" i="11"/>
  <c r="D40" i="11" s="1"/>
  <c r="H57" i="7"/>
  <c r="H57" i="9"/>
  <c r="B16" i="11"/>
  <c r="B57" i="11" s="1"/>
  <c r="I57" i="7"/>
  <c r="I57" i="9"/>
  <c r="B27" i="12"/>
  <c r="F57" i="13"/>
  <c r="D13" i="7"/>
  <c r="D16" i="7" s="1"/>
  <c r="B16" i="9"/>
  <c r="B57" i="9" s="1"/>
  <c r="D37" i="13"/>
  <c r="D40" i="13" s="1"/>
  <c r="B57" i="13"/>
  <c r="G35" i="8"/>
  <c r="F57" i="9"/>
  <c r="H57" i="11"/>
  <c r="G32" i="14"/>
  <c r="G35" i="14" s="1"/>
  <c r="F9" i="9"/>
  <c r="G9" i="7"/>
  <c r="H9" i="7"/>
  <c r="F9" i="7"/>
  <c r="D32" i="7"/>
  <c r="G25" i="8"/>
  <c r="I25" i="8" s="1"/>
  <c r="H9" i="9"/>
  <c r="D37" i="9"/>
  <c r="D40" i="9" s="1"/>
  <c r="C27" i="10"/>
  <c r="I13" i="10"/>
  <c r="G32" i="10"/>
  <c r="G35" i="10" s="1"/>
  <c r="C27" i="12"/>
  <c r="D9" i="13"/>
  <c r="D13" i="9"/>
  <c r="D16" i="9" s="1"/>
  <c r="D32" i="9"/>
  <c r="C16" i="11"/>
  <c r="C57" i="11" s="1"/>
  <c r="F9" i="13"/>
  <c r="D32" i="13"/>
  <c r="C27" i="8"/>
  <c r="D14" i="9"/>
  <c r="D32" i="11"/>
  <c r="G32" i="12"/>
  <c r="G35" i="12" s="1"/>
  <c r="H9" i="13"/>
  <c r="I9" i="13"/>
  <c r="D27" i="14"/>
  <c r="G25" i="14"/>
  <c r="I25" i="14" s="1"/>
  <c r="D13" i="13"/>
  <c r="D16" i="13" s="1"/>
  <c r="D57" i="13" s="1"/>
  <c r="C16" i="13"/>
  <c r="C57" i="13" s="1"/>
  <c r="E9" i="14"/>
  <c r="E27" i="14" s="1"/>
  <c r="G25" i="12"/>
  <c r="I25" i="12" s="1"/>
  <c r="D9" i="11"/>
  <c r="F9" i="11"/>
  <c r="D13" i="11"/>
  <c r="D16" i="11" s="1"/>
  <c r="G9" i="11"/>
  <c r="D9" i="12"/>
  <c r="H9" i="11"/>
  <c r="E9" i="12"/>
  <c r="E27" i="12" s="1"/>
  <c r="D27" i="10"/>
  <c r="G9" i="10"/>
  <c r="G27" i="10" s="1"/>
  <c r="D9" i="9"/>
  <c r="G9" i="9"/>
  <c r="C16" i="9"/>
  <c r="C57" i="9" s="1"/>
  <c r="C16" i="7"/>
  <c r="C57" i="7" s="1"/>
  <c r="G9" i="8"/>
  <c r="G27" i="8" s="1"/>
  <c r="D9" i="7"/>
  <c r="B16" i="7"/>
  <c r="B57" i="7" s="1"/>
  <c r="D57" i="9" l="1"/>
  <c r="D57" i="11"/>
  <c r="D57" i="7"/>
  <c r="G9" i="14"/>
  <c r="G27" i="14" s="1"/>
  <c r="D27" i="12"/>
  <c r="G9" i="12"/>
  <c r="G27" i="12" s="1"/>
  <c r="C13" i="5" l="1"/>
  <c r="B13" i="5"/>
  <c r="A113" i="5" l="1"/>
  <c r="A112" i="5"/>
  <c r="A111" i="5"/>
  <c r="A110" i="5"/>
  <c r="A109" i="5"/>
  <c r="A108" i="5"/>
  <c r="A107" i="5"/>
  <c r="A106" i="5"/>
  <c r="A105" i="5"/>
  <c r="A104" i="5"/>
  <c r="A103" i="5"/>
  <c r="A102" i="5"/>
  <c r="A98" i="2"/>
  <c r="A99" i="2"/>
  <c r="A100" i="2"/>
  <c r="A101" i="2"/>
  <c r="A102" i="2"/>
  <c r="A103" i="2"/>
  <c r="A104" i="2"/>
  <c r="A105" i="2"/>
  <c r="A106" i="2"/>
  <c r="A107" i="2"/>
  <c r="A108" i="2"/>
  <c r="A4" i="6"/>
  <c r="B28" i="1"/>
  <c r="D45" i="5" l="1"/>
  <c r="D44" i="5"/>
  <c r="D43" i="5"/>
  <c r="B16" i="2"/>
  <c r="B18" i="1" s="1"/>
  <c r="B16" i="1" s="1"/>
  <c r="D16" i="2"/>
  <c r="D18" i="1" s="1"/>
  <c r="F15" i="2"/>
  <c r="F14" i="2"/>
  <c r="F10" i="2"/>
  <c r="F11" i="2"/>
  <c r="D10" i="2"/>
  <c r="B10" i="2"/>
  <c r="B11" i="2"/>
  <c r="A6" i="2"/>
  <c r="F17" i="1"/>
  <c r="F16" i="2" l="1"/>
  <c r="F18" i="1"/>
  <c r="F16" i="1" s="1"/>
  <c r="D16" i="1"/>
  <c r="G34" i="6"/>
  <c r="G33" i="6"/>
  <c r="G31" i="6"/>
  <c r="G30" i="6"/>
  <c r="F35" i="6"/>
  <c r="F32" i="6"/>
  <c r="E32" i="6"/>
  <c r="E35" i="6" s="1"/>
  <c r="D32" i="6"/>
  <c r="D35" i="6" s="1"/>
  <c r="C32" i="6"/>
  <c r="C35" i="6" s="1"/>
  <c r="B32" i="6"/>
  <c r="B35" i="6" s="1"/>
  <c r="G32" i="6" l="1"/>
  <c r="G35" i="6" s="1"/>
  <c r="F26" i="1" l="1"/>
  <c r="D38" i="5" l="1"/>
  <c r="D28" i="1"/>
  <c r="F27" i="1"/>
  <c r="F25" i="1"/>
  <c r="C25" i="3" l="1"/>
  <c r="D39" i="5"/>
  <c r="F14" i="1"/>
  <c r="F40" i="2"/>
  <c r="B42" i="2"/>
  <c r="A3" i="2"/>
  <c r="F37" i="1"/>
  <c r="F38" i="1"/>
  <c r="B4" i="6"/>
  <c r="I18" i="4"/>
  <c r="I19" i="4"/>
  <c r="I20" i="4"/>
  <c r="I21" i="4"/>
  <c r="I22" i="4"/>
  <c r="I23" i="4"/>
  <c r="I24" i="4"/>
  <c r="I17" i="4"/>
  <c r="C42" i="2"/>
  <c r="D24" i="2"/>
  <c r="D22" i="1" s="1"/>
  <c r="E42" i="2"/>
  <c r="D42" i="2"/>
  <c r="D19" i="1" l="1"/>
  <c r="D24" i="1" s="1"/>
  <c r="F12" i="1"/>
  <c r="B9" i="5"/>
  <c r="C21" i="3"/>
  <c r="D21" i="3" s="1"/>
  <c r="E21" i="3" s="1"/>
  <c r="F21" i="3" s="1"/>
  <c r="G21" i="3" s="1"/>
  <c r="C24" i="3"/>
  <c r="C14" i="5"/>
  <c r="C16" i="5" s="1"/>
  <c r="I14" i="5"/>
  <c r="H14" i="5"/>
  <c r="G14" i="5"/>
  <c r="F14" i="5"/>
  <c r="B14" i="5"/>
  <c r="D55" i="5"/>
  <c r="D54" i="5"/>
  <c r="D53" i="5"/>
  <c r="D52" i="5"/>
  <c r="D51" i="5"/>
  <c r="D50" i="5"/>
  <c r="D49" i="5"/>
  <c r="D48" i="5"/>
  <c r="D27" i="5"/>
  <c r="A4" i="2"/>
  <c r="A5" i="2"/>
  <c r="A2" i="2"/>
  <c r="I16" i="4"/>
  <c r="B24" i="2"/>
  <c r="B22" i="1" s="1"/>
  <c r="B19" i="1" s="1"/>
  <c r="F20" i="2"/>
  <c r="G16" i="4"/>
  <c r="F21" i="1"/>
  <c r="E42" i="1"/>
  <c r="D42" i="1"/>
  <c r="C42" i="1"/>
  <c r="B42" i="1"/>
  <c r="G41" i="2"/>
  <c r="F41" i="2"/>
  <c r="G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F23" i="2"/>
  <c r="F22" i="2"/>
  <c r="F21" i="2"/>
  <c r="F19" i="2"/>
  <c r="F18" i="2"/>
  <c r="B24" i="1" l="1"/>
  <c r="F24" i="1" s="1"/>
  <c r="F28" i="1"/>
  <c r="F24" i="2"/>
  <c r="F42" i="2"/>
  <c r="F42" i="1" s="1"/>
  <c r="G42" i="2"/>
  <c r="G42" i="1" s="1"/>
  <c r="I9" i="5"/>
  <c r="H9" i="5"/>
  <c r="G9" i="5"/>
  <c r="F9" i="5"/>
  <c r="D9" i="5"/>
  <c r="C27" i="3"/>
  <c r="F22" i="1"/>
  <c r="F20" i="1"/>
  <c r="G24" i="6"/>
  <c r="I24" i="6" s="1"/>
  <c r="G23" i="6"/>
  <c r="I23" i="6" s="1"/>
  <c r="G22" i="6"/>
  <c r="I22" i="6" s="1"/>
  <c r="G21" i="6"/>
  <c r="I21" i="6" s="1"/>
  <c r="G20" i="6"/>
  <c r="I20" i="6" s="1"/>
  <c r="G19" i="6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C28" i="3"/>
  <c r="C26" i="3"/>
  <c r="F9" i="6"/>
  <c r="E9" i="6"/>
  <c r="D9" i="6"/>
  <c r="C9" i="6"/>
  <c r="B9" i="6"/>
  <c r="C25" i="6"/>
  <c r="B25" i="6"/>
  <c r="F19" i="1" l="1"/>
  <c r="I19" i="6"/>
  <c r="C27" i="6"/>
  <c r="B27" i="6"/>
  <c r="G9" i="6"/>
  <c r="D25" i="6"/>
  <c r="G33" i="1"/>
  <c r="F33" i="1"/>
  <c r="G34" i="1"/>
  <c r="F34" i="1"/>
  <c r="G35" i="1"/>
  <c r="F35" i="1"/>
  <c r="F15" i="1"/>
  <c r="F23" i="1"/>
  <c r="F36" i="1"/>
  <c r="F39" i="1"/>
  <c r="F40" i="1"/>
  <c r="F41" i="1"/>
  <c r="D43" i="1"/>
  <c r="D45" i="1" s="1"/>
  <c r="E43" i="1"/>
  <c r="C43" i="1"/>
  <c r="B43" i="1"/>
  <c r="B45" i="1" s="1"/>
  <c r="G36" i="1"/>
  <c r="G37" i="1"/>
  <c r="G38" i="1"/>
  <c r="G39" i="1"/>
  <c r="G40" i="1"/>
  <c r="G41" i="1"/>
  <c r="C29" i="3"/>
  <c r="D29" i="3"/>
  <c r="E29" i="3"/>
  <c r="F29" i="3"/>
  <c r="G29" i="3"/>
  <c r="D11" i="5"/>
  <c r="D12" i="5"/>
  <c r="D13" i="5"/>
  <c r="D14" i="5"/>
  <c r="D15" i="5"/>
  <c r="B16" i="5"/>
  <c r="F16" i="5"/>
  <c r="G16" i="5"/>
  <c r="H16" i="5"/>
  <c r="I16" i="5"/>
  <c r="D19" i="5"/>
  <c r="D20" i="5"/>
  <c r="D21" i="5"/>
  <c r="D22" i="5"/>
  <c r="D23" i="5"/>
  <c r="D24" i="5"/>
  <c r="D25" i="5"/>
  <c r="D26" i="5"/>
  <c r="D28" i="5"/>
  <c r="D29" i="5"/>
  <c r="D30" i="5"/>
  <c r="D31" i="5"/>
  <c r="B32" i="5"/>
  <c r="C32" i="5"/>
  <c r="F32" i="5"/>
  <c r="G32" i="5"/>
  <c r="H32" i="5"/>
  <c r="I32" i="5"/>
  <c r="D35" i="5"/>
  <c r="D36" i="5"/>
  <c r="B37" i="5"/>
  <c r="B40" i="5" s="1"/>
  <c r="C37" i="5"/>
  <c r="C40" i="5" s="1"/>
  <c r="F37" i="5"/>
  <c r="F40" i="5" s="1"/>
  <c r="G37" i="5"/>
  <c r="G40" i="5" s="1"/>
  <c r="H37" i="5"/>
  <c r="H40" i="5" s="1"/>
  <c r="I37" i="5"/>
  <c r="I40" i="5" s="1"/>
  <c r="H57" i="5" l="1"/>
  <c r="D27" i="6"/>
  <c r="G57" i="5"/>
  <c r="G43" i="1"/>
  <c r="F43" i="1"/>
  <c r="D37" i="5"/>
  <c r="D40" i="5" s="1"/>
  <c r="D16" i="5"/>
  <c r="F57" i="5"/>
  <c r="I57" i="5"/>
  <c r="C57" i="5"/>
  <c r="D32" i="5"/>
  <c r="B57" i="5"/>
  <c r="E25" i="6"/>
  <c r="E27" i="6" l="1"/>
  <c r="D57" i="5"/>
  <c r="F45" i="1"/>
  <c r="F25" i="6"/>
  <c r="G25" i="6"/>
  <c r="F27" i="6" l="1"/>
  <c r="I25" i="6"/>
  <c r="G27" i="6"/>
</calcChain>
</file>

<file path=xl/comments1.xml><?xml version="1.0" encoding="utf-8"?>
<comments xmlns="http://schemas.openxmlformats.org/spreadsheetml/2006/main">
  <authors>
    <author>Jonathan H. Walker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DOA OPB:</t>
        </r>
        <r>
          <rPr>
            <sz val="9"/>
            <color indexed="81"/>
            <rFont val="Tahoma"/>
            <family val="2"/>
          </rPr>
          <t xml:space="preserve">
This form uses the Fiscal Year specified in this cell throughout the spreadsheet.</t>
        </r>
      </text>
    </comment>
  </commentList>
</comments>
</file>

<file path=xl/comments2.xml><?xml version="1.0" encoding="utf-8"?>
<comments xmlns="http://schemas.openxmlformats.org/spreadsheetml/2006/main">
  <authors>
    <author>Jonathan H. Walker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Values inherited 
from Page 1</t>
        </r>
      </text>
    </comment>
  </commentList>
</comments>
</file>

<file path=xl/comments3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4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5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6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7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sharedStrings.xml><?xml version="1.0" encoding="utf-8"?>
<sst xmlns="http://schemas.openxmlformats.org/spreadsheetml/2006/main" count="1185" uniqueCount="680">
  <si>
    <t>FOR OPB USE ONLY</t>
  </si>
  <si>
    <t>OPB LOG NUMBER</t>
  </si>
  <si>
    <t>AGENDA NUMBER</t>
  </si>
  <si>
    <t xml:space="preserve">MEANS OF FINANCING </t>
  </si>
  <si>
    <t>REVISED</t>
  </si>
  <si>
    <t>GENERAL FUND BY:</t>
  </si>
  <si>
    <t xml:space="preserve"> DIRECT</t>
  </si>
  <si>
    <t xml:space="preserve"> INTERAGENCY TRANSFERS</t>
  </si>
  <si>
    <t xml:space="preserve"> FEES &amp; SELF-GENERATED </t>
  </si>
  <si>
    <t xml:space="preserve"> STATUTORY DEDICATIONS</t>
  </si>
  <si>
    <t>FEDERAL</t>
  </si>
  <si>
    <t>TOTAL</t>
  </si>
  <si>
    <t xml:space="preserve">PROGRAM EXPENDITURES </t>
  </si>
  <si>
    <t>DOLLARS</t>
  </si>
  <si>
    <t>POS</t>
  </si>
  <si>
    <t>PROGRAM NAME:</t>
  </si>
  <si>
    <t xml:space="preserve"> </t>
  </si>
  <si>
    <t>Appropriation be fully documented.  At a minimum, the following questions and statements must</t>
  </si>
  <si>
    <t>be answered.  Use Continuation Sheets as needed. FAILURE TO ANSWER ALL QUESTIONS</t>
  </si>
  <si>
    <t>COMPLETELY WILL BE CAUSE TO RETURN THIS DOCUMENT WITHOUT ACTION.</t>
  </si>
  <si>
    <t>the purposes of the funds, if applicable.  A copy of any grant application and the notice of approved grant or</t>
  </si>
  <si>
    <t>appropriation must accompany the BA-7.  What are the expenditure restrictions of the funds?</t>
  </si>
  <si>
    <t>MEANS OF FINANCING</t>
  </si>
  <si>
    <t>OR EXPENDITURE</t>
  </si>
  <si>
    <t xml:space="preserve">TOTAL </t>
  </si>
  <si>
    <t/>
  </si>
  <si>
    <t>MEANS OF FINANCING:</t>
  </si>
  <si>
    <t>REQUESTED</t>
  </si>
  <si>
    <t>ADJUSTMENT</t>
  </si>
  <si>
    <t xml:space="preserve"> Direct</t>
  </si>
  <si>
    <t xml:space="preserve"> Interagency Transfers</t>
  </si>
  <si>
    <t>FEDERAL FUNDS</t>
  </si>
  <si>
    <t>TOTAL MOF</t>
  </si>
  <si>
    <t>EXPENDITURES:</t>
  </si>
  <si>
    <t xml:space="preserve"> Salaries</t>
  </si>
  <si>
    <t xml:space="preserve"> Other Compensation</t>
  </si>
  <si>
    <t xml:space="preserve"> Related Benefits</t>
  </si>
  <si>
    <t xml:space="preserve"> Travel</t>
  </si>
  <si>
    <t xml:space="preserve"> Operating Services</t>
  </si>
  <si>
    <t xml:space="preserve"> Supplies</t>
  </si>
  <si>
    <t xml:space="preserve"> Professional Services</t>
  </si>
  <si>
    <t xml:space="preserve"> Other Charges</t>
  </si>
  <si>
    <t xml:space="preserve"> Debt Services</t>
  </si>
  <si>
    <t xml:space="preserve"> Acquisitions</t>
  </si>
  <si>
    <t xml:space="preserve"> Major Repairs</t>
  </si>
  <si>
    <t xml:space="preserve"> UNALLOTTED</t>
  </si>
  <si>
    <t>TOTAL EXPENDITURES</t>
  </si>
  <si>
    <t>POSITIONS</t>
  </si>
  <si>
    <t xml:space="preserve"> Classified</t>
  </si>
  <si>
    <t xml:space="preserve"> Unclassified</t>
  </si>
  <si>
    <t xml:space="preserve">OBJECTIVE:  </t>
  </si>
  <si>
    <t>LEVEL</t>
  </si>
  <si>
    <t>PERFORMANCE INDICATOR NAME</t>
  </si>
  <si>
    <t>PERFORMANCE STANDARD</t>
  </si>
  <si>
    <t>CURRENT</t>
  </si>
  <si>
    <t>(+) OR (-)</t>
  </si>
  <si>
    <t xml:space="preserve">JUSTIFICATION FOR ADJUSTMENT(S):  Explain the necessity of the adjustment(s).  </t>
  </si>
  <si>
    <r>
      <t xml:space="preserve">2. Complete the following information for each objective and related performance indicators that will be affected by this request.  </t>
    </r>
    <r>
      <rPr>
        <i/>
        <sz val="10"/>
        <rFont val="Arial"/>
        <family val="2"/>
      </rPr>
      <t xml:space="preserve">(Note:  Requested adjustments may involve revisions to existing objectives and performance indicators or creation of new objectives and performance indicators.  Repeat this portion of the request form as often as necessary.)    </t>
    </r>
  </si>
  <si>
    <t>year.</t>
  </si>
  <si>
    <t>3. If this action requires additional personnel, provide a detailed explanation below:</t>
  </si>
  <si>
    <t>1. What is the source of funding (if other than General Fund (Direct))? Specifically identify any grant or public law and</t>
  </si>
  <si>
    <t>5. Is this an after the fact BA-7, e.g.; have expenditures been made toward the program this BA-7 is for? If yes,</t>
  </si>
  <si>
    <t>explain per PPM No.52.</t>
  </si>
  <si>
    <t xml:space="preserve">PROGRAM LEVEL REQUEST FOR MID-YEAR BUDGET ADJUSTMENT </t>
  </si>
  <si>
    <t>PERFORMANCE IMPACT OF MID-YEAR BUDGET ADJUSTMENT</t>
  </si>
  <si>
    <r>
      <t>3.  Briefly explain any performance impacts other than or in addition to effects on objectives and performance indicators.  (</t>
    </r>
    <r>
      <rPr>
        <i/>
        <sz val="10"/>
        <rFont val="Arial"/>
        <family val="2"/>
      </rPr>
      <t>For example:  Are there any anticipated direct or indirect effects on  program management or service recipients ?   Will this BA-7 have a positive or negative impact on some other program or agency?</t>
    </r>
    <r>
      <rPr>
        <sz val="10"/>
        <rFont val="Arial"/>
        <family val="2"/>
      </rPr>
      <t>)</t>
    </r>
  </si>
  <si>
    <t xml:space="preserve">4.  If there are no performance impacts associated with this BA-7 request, then fully explain this lack of performance impact.  </t>
  </si>
  <si>
    <t xml:space="preserve">5.  Describe the performance impacts of failure to approve this BA-7.  (Be specific.   Relate performance impacts to objectives and performance indicators.)   </t>
  </si>
  <si>
    <t>(+) or (-)</t>
  </si>
  <si>
    <r>
      <t xml:space="preserve">SIGNATURE </t>
    </r>
    <r>
      <rPr>
        <i/>
        <sz val="7"/>
        <rFont val="Arial"/>
        <family val="2"/>
      </rPr>
      <t>(Certifies that the information provided is correct and true to the best of your knowledge):</t>
    </r>
  </si>
  <si>
    <t>ADJUSTMENT OUTYEAR PROJECTIONS</t>
  </si>
  <si>
    <t xml:space="preserve">HEAD OF BUDGET UNIT:  </t>
  </si>
  <si>
    <t xml:space="preserve">TITLE:  </t>
  </si>
  <si>
    <t>AMOUNT</t>
  </si>
  <si>
    <t>State General Fund</t>
  </si>
  <si>
    <t>Interagency Transfers</t>
  </si>
  <si>
    <t>Fees &amp; Self-Generated Revenues</t>
  </si>
  <si>
    <t>Statutory Dedications</t>
  </si>
  <si>
    <t>Federal Funds</t>
  </si>
  <si>
    <t>Subtotal of programs from Page 2:</t>
  </si>
  <si>
    <t>2. Enter the financial impact of the requested adjustment for the next four fiscal years.</t>
  </si>
  <si>
    <t>PROGRAM 1 NAME:</t>
  </si>
  <si>
    <t>The subtotal will automatically be transferred to Page 1.</t>
  </si>
  <si>
    <r>
      <t xml:space="preserve">SUBTOTAL </t>
    </r>
    <r>
      <rPr>
        <b/>
        <sz val="8"/>
        <rFont val="Arial"/>
        <family val="2"/>
      </rPr>
      <t>(to Page 1)</t>
    </r>
    <r>
      <rPr>
        <b/>
        <sz val="12"/>
        <rFont val="Arial"/>
        <family val="2"/>
      </rPr>
      <t xml:space="preserve"> </t>
    </r>
  </si>
  <si>
    <t>ADDENDUM TO PAGE 1</t>
  </si>
  <si>
    <t xml:space="preserve">OVER / (UNDER) </t>
  </si>
  <si>
    <t>Fuller-Edwards Arboretum Trust (A01)</t>
  </si>
  <si>
    <t>Structural Pest Control Commission Fund (A02)</t>
  </si>
  <si>
    <t>Louisiana Agricultural Finance Authority Fund (A07)</t>
  </si>
  <si>
    <t>Pesticide Fund (A09)</t>
  </si>
  <si>
    <t>Forest Protection Fund (A11)</t>
  </si>
  <si>
    <t>Boll Weevil Eradication Fund (A12)</t>
  </si>
  <si>
    <t>Agricultural Commodity Commission Self-Insurance Fund (A13)</t>
  </si>
  <si>
    <t>Forestry Productivity Fund (A14)</t>
  </si>
  <si>
    <t>Petroleum Products Fund (A15)</t>
  </si>
  <si>
    <t>Livestock Brand Commission Fund (A17)</t>
  </si>
  <si>
    <t>Agricultural Commodity Dealers &amp; Warehouse Fund (A18)</t>
  </si>
  <si>
    <t>Seed Commission Fund (A21)</t>
  </si>
  <si>
    <t>Sweet Potato Pests &amp; Diseases Fund (A22)</t>
  </si>
  <si>
    <t>Weights and Measures Fund (A23)</t>
  </si>
  <si>
    <t>Grain and Cotton Indemnity Fund (A27)</t>
  </si>
  <si>
    <t>Dept. Agriculture---Sweet Potato (C01)</t>
  </si>
  <si>
    <t>Dept. Agriculture---Strawberry Adv. (C02)</t>
  </si>
  <si>
    <t>Dept. Agriculture---Egg Commission (C03)</t>
  </si>
  <si>
    <t>Dept. Agriculture---Soybean (C04)</t>
  </si>
  <si>
    <t>Chiropractic Examiners Board (C05)</t>
  </si>
  <si>
    <t>Contractor Licensing Board (C06)</t>
  </si>
  <si>
    <t>La. Board Of Massage Therapy Fund (C07)</t>
  </si>
  <si>
    <t>Louisiana State Board of Private Security Examiners Fund (C08)</t>
  </si>
  <si>
    <t>LA State Board Of Private Investigator Examiners (C09)</t>
  </si>
  <si>
    <t>Louisiana Rice Research Board Fund (C11)</t>
  </si>
  <si>
    <t>DNA Testing Post-Conviction Relief for Indigents Fund (CR5)</t>
  </si>
  <si>
    <t>Adult Probation &amp; Parole Officer Retirement Fund (CR6)</t>
  </si>
  <si>
    <t>Louisiana Tourism Promotion District (CT3)</t>
  </si>
  <si>
    <t>Archaeological Curation Fund (CT5)</t>
  </si>
  <si>
    <t>Audubon Golf Trail Development Fund (CTA)</t>
  </si>
  <si>
    <t>Highway Fund #2 - Motor Vehicle License Tax (DS1)</t>
  </si>
  <si>
    <t>Higher Education Louisiana Partnership Fund (E11)</t>
  </si>
  <si>
    <t>Louisiana Education Tuition and Savings Fund (E16)</t>
  </si>
  <si>
    <t>Savings Enhancement Fund (E17)</t>
  </si>
  <si>
    <t>Higher Education Initiatives Fund (E18)</t>
  </si>
  <si>
    <t>St. Landry Parish Excellence Fund (E29)</t>
  </si>
  <si>
    <t>Calcasieu Parish Fund (E30)</t>
  </si>
  <si>
    <t>Academic Improvement Fund (E31)</t>
  </si>
  <si>
    <t>Tobacco Tax Health Care Fund (E32)</t>
  </si>
  <si>
    <t>Bossier Parish Truancy Program Fund (E33)</t>
  </si>
  <si>
    <t>Orleans Parish Excellence Fund (E34)</t>
  </si>
  <si>
    <t>Variable Earnings Transaction Fund (E36)</t>
  </si>
  <si>
    <t>Workforce Training Rapid Response Fund (E38)</t>
  </si>
  <si>
    <t>Medical and Allied Health Professional Education Scholarship and Loan Fund (E41)</t>
  </si>
  <si>
    <t>Louisiana Economic Development Fund (ED6)</t>
  </si>
  <si>
    <t>Small Business Surety Bonding Fund (EDB)</t>
  </si>
  <si>
    <t>UNO Slidell Technology Park Fund (EDC)</t>
  </si>
  <si>
    <t>Entertainment Promotion and Marketing Fund (EDE)</t>
  </si>
  <si>
    <t>Louisiana Filmmakers Grant Fund (EDG)</t>
  </si>
  <si>
    <t>Marketing Fund (EDM)</t>
  </si>
  <si>
    <t>Rapid Response Fund (EDR)</t>
  </si>
  <si>
    <t>Free School Fund Interest (FS1)</t>
  </si>
  <si>
    <t>Free School Fund Investments (FS2)</t>
  </si>
  <si>
    <t>Free School Fund Vacant Estates (FS3)</t>
  </si>
  <si>
    <t>Lottery Proceeds Fund (G01)</t>
  </si>
  <si>
    <t>Video Draw Poker Device Fund (G03)</t>
  </si>
  <si>
    <t>Riverboat Gaming Enforcement Fund (G04)</t>
  </si>
  <si>
    <t>Video Draw Poker Device Purse Supplement Fund (G05)</t>
  </si>
  <si>
    <t>Avoyelles Parish Local Government Gaming Mitigation Fund (G07)</t>
  </si>
  <si>
    <t>Pari-mutuel Live Racing Facility Gaming Control Fund (G09)</t>
  </si>
  <si>
    <t>Support Education in Louisiana First Fund
 (G10)</t>
  </si>
  <si>
    <t>Equine Health Studies Program Fund (G11)</t>
  </si>
  <si>
    <t>Southern University AgCenter Program Fund (G12)</t>
  </si>
  <si>
    <t>Beautification and Improvement of the New Orleans City Park Fund (G13)</t>
  </si>
  <si>
    <t>Greater New Orleans Sports Foundation (G14)</t>
  </si>
  <si>
    <t>Algiers Economic Development Foundation Fund (G15)</t>
  </si>
  <si>
    <t>New Orleans Urban Tourism and Hospitality Training in Economic Development Foundation Fund (G16)</t>
  </si>
  <si>
    <t>Friends of NORD Fund (G18)</t>
  </si>
  <si>
    <t>New Orleans Sports Franchise Assistance Fund (G19)</t>
  </si>
  <si>
    <t>Nursing Home Residents' Trust Fund (H09)</t>
  </si>
  <si>
    <t>Compulsive &amp; Problem Gaming Fund (H10)</t>
  </si>
  <si>
    <t>Health Care Facility Fund (H12)</t>
  </si>
  <si>
    <t>Medicaid Trust Fund for the Elderly (H19)</t>
  </si>
  <si>
    <t>Health Trust Fund (H20)</t>
  </si>
  <si>
    <t>Community &amp; Family Support System Fund (H26)</t>
  </si>
  <si>
    <t>New Opportunities Waiver (NOW) Fund (H30)</t>
  </si>
  <si>
    <t>Transportation Mobility Fund (HW2)</t>
  </si>
  <si>
    <t>State Highway Improvement Fund (HW9)</t>
  </si>
  <si>
    <t>Patients' Compensation Fund (I01)</t>
  </si>
  <si>
    <t>Fireman Training Fund (I02)</t>
  </si>
  <si>
    <t>Two Percent Fire Insurance Fund (I03)</t>
  </si>
  <si>
    <t>Retirement System-Insurance Proceeds (I05)</t>
  </si>
  <si>
    <t>IEB Statutory Dedication (IEBSD)</t>
  </si>
  <si>
    <t>Department of Justice Legal Support Fund (JS5)</t>
  </si>
  <si>
    <t>Tobacco Control Special Fund (JS6)</t>
  </si>
  <si>
    <t>Department of Justice Debt Collection Fund (JS7)</t>
  </si>
  <si>
    <t>Tobacco Settlement Enforcement Fund (JS9)</t>
  </si>
  <si>
    <t>Trial Court Case Management Information Fund (JU1)</t>
  </si>
  <si>
    <t>Judges' Supplemental Compensation Fund (JU2)</t>
  </si>
  <si>
    <t>Innocence Compensation Fund (JU5)</t>
  </si>
  <si>
    <t>Workers' Compensation Second Injury Fund (LB1)</t>
  </si>
  <si>
    <t>Office of Workers' Compensation Administrative Fund (LB4)</t>
  </si>
  <si>
    <t>Incumbent Worker Training Account (LB5)</t>
  </si>
  <si>
    <t>Employment Security Administration Account (LB6)</t>
  </si>
  <si>
    <t>Penalty and Interest Account (LB7)</t>
  </si>
  <si>
    <t>Federal Energy Settlement Fund (N03)</t>
  </si>
  <si>
    <t>Oilfield Site Restoration Fund (N05)</t>
  </si>
  <si>
    <t>Natural Resource Restoration Trust Fund (N10)</t>
  </si>
  <si>
    <t>Coastal Passes Stabilization and Restoration Fund (N12)</t>
  </si>
  <si>
    <t>Atchafalaya Basin Conservation Fund (N13)</t>
  </si>
  <si>
    <t>Carbon Dioxide Geologic Storage Trust Fund (N14)</t>
  </si>
  <si>
    <t>Louisiana Fire Marshal Fund (P01)</t>
  </si>
  <si>
    <t>Disability Affairs Trust Fund (P09)</t>
  </si>
  <si>
    <t>Underground Damages Prevention Fund (P13)</t>
  </si>
  <si>
    <t>Hazardous Materials Emergency Response Fund (P19)</t>
  </si>
  <si>
    <t>Pet Overpopulation Fund (P20)</t>
  </si>
  <si>
    <t>Louisiana State Police Salary Fund (P29)</t>
  </si>
  <si>
    <t>Camp Minden Fire Protection Fund (P38)</t>
  </si>
  <si>
    <t>Hazardous Waste Site Cleanup Fund (Q01)</t>
  </si>
  <si>
    <t>Clean Water State Revolving Fund (Q03)</t>
  </si>
  <si>
    <t>Keep Louisiana Beautiful Fund (Q10)</t>
  </si>
  <si>
    <t>Brownfields Cleanup Revolving Loan Fund (Q12)</t>
  </si>
  <si>
    <t>Rockefeller Wildlife Refuge and Game Preserve Fund (RK1)</t>
  </si>
  <si>
    <t>Rockefeller Wildlife Refuge Trust and Protection Fund (RK2)</t>
  </si>
  <si>
    <t>Marsh Island Operating Fund (RS1)</t>
  </si>
  <si>
    <t>Russell Sage Special Fund #2 (RS4)</t>
  </si>
  <si>
    <t>Telephone Company Property Assessment Relief Fund (RV9)</t>
  </si>
  <si>
    <t>Sports Facility Assistance Fund (RVA)</t>
  </si>
  <si>
    <t>Tobacco Regulation Enforcement Fund (RVC)</t>
  </si>
  <si>
    <t>Specialized Educational Institutions Account (RVF)</t>
  </si>
  <si>
    <t>Fraud Detection Fund (S02)</t>
  </si>
  <si>
    <t>Traumatic Head &amp; Spinal Cord Injury Trust Fund (S04)</t>
  </si>
  <si>
    <t>Blind Vendors Trust Fund (S05)</t>
  </si>
  <si>
    <t>Rehabilitation for the Blind and Visually Impaired Fund (S06)</t>
  </si>
  <si>
    <t>Louisiana Military Family Assistance Fund (S07)</t>
  </si>
  <si>
    <t>Indigent Parent Representation Program Fund (S08)</t>
  </si>
  <si>
    <t>SNAP Fraud and Abuse Detection and Prevention Fund (S11)</t>
  </si>
  <si>
    <t>Help Louisiana Vote Fund (SS1)</t>
  </si>
  <si>
    <t>Help Louisiana Vote Fund, Election Admin (SSA)</t>
  </si>
  <si>
    <t>Help Louisiana Vote Fund, HAVA Requirements Acct (SSC)</t>
  </si>
  <si>
    <t>Help Louisiana Vote Fund, Voting Access Account (SSD)</t>
  </si>
  <si>
    <t>Incentive Fund (ST1)</t>
  </si>
  <si>
    <t>Evangeline Parish Rec. District Support Fund (ST3)</t>
  </si>
  <si>
    <t>Unclaimed Property Leverage Fund (ST4)</t>
  </si>
  <si>
    <t>Debt Service Assistance Fund (ST5)</t>
  </si>
  <si>
    <t>Legislative Capitol Technology Enhancement Fund (ST6)</t>
  </si>
  <si>
    <t>Major Events Fund (ST9)</t>
  </si>
  <si>
    <t>Acadia Parish Visitor Enterprise (T01)</t>
  </si>
  <si>
    <t>Allen Parish Capital Improvements (T02)</t>
  </si>
  <si>
    <t>Ascension Parish Visitor Enterprise (T03)</t>
  </si>
  <si>
    <t>West Calcasieu Community Center Fund (T10)</t>
  </si>
  <si>
    <t>Caldwell Parish Economic Development Fund (T11)</t>
  </si>
  <si>
    <t>Cameron Parish Tourism Development Fund (T12)</t>
  </si>
  <si>
    <t>Town of Homer Economic Development Fund (T14)</t>
  </si>
  <si>
    <t>Concordia Parish Economic Development Fund (T15)</t>
  </si>
  <si>
    <t>East Carroll Parish Visitor Enterprise Fund (T18)</t>
  </si>
  <si>
    <t>East Feliciana Tourist Commission Fund (T19)</t>
  </si>
  <si>
    <t>Evangeline Visitor Enterprise Fund (T20)</t>
  </si>
  <si>
    <t>Iberia Parish Tourist Commission Fund (T23)</t>
  </si>
  <si>
    <t>Jefferson Davis Parish Visitor Enterprise Fund (T27)</t>
  </si>
  <si>
    <t>Lafayette Parish Visitor Enterprise Fund (T28)</t>
  </si>
  <si>
    <t>Lafourche Parish Enterprise Fund (T29)</t>
  </si>
  <si>
    <t>Ouachita Parish Visitor Enterprise (T37)</t>
  </si>
  <si>
    <t>Pointe Coupee Parish Visitor Enterprise Fund (T39)</t>
  </si>
  <si>
    <t>Red River Visitor Enterprise Fund (T41)</t>
  </si>
  <si>
    <t>Richland Visitor Enterprise Fund (T42)</t>
  </si>
  <si>
    <t>St. Bernard Parish Enterprise (T44)</t>
  </si>
  <si>
    <t>St. Charles Parish Enterprise Fund (T45)</t>
  </si>
  <si>
    <t>St. James Parish Enterprise Fund (T47)</t>
  </si>
  <si>
    <t>St. John the Baptist Convention Facility (T48)</t>
  </si>
  <si>
    <t>St. Martin Parish Enterprise Fund (T50)</t>
  </si>
  <si>
    <t>St. Mary Parish Visitor Enterprise (T51)</t>
  </si>
  <si>
    <t>St. Tammany Parish Fund (T52)</t>
  </si>
  <si>
    <t>Tangipahoa Parish Tourist Commission Fund (T53)</t>
  </si>
  <si>
    <t>Tensas Parish Visitor Enterprise Fund (T54)</t>
  </si>
  <si>
    <t>Houma/Terrebonne Tourist Fund (T55)</t>
  </si>
  <si>
    <t>Union Parish Visitor Enterprise (T56)</t>
  </si>
  <si>
    <t>Vermilion Parish Visitor Enterprise (T57)</t>
  </si>
  <si>
    <t>Winn Parish Tourism Fund (T64)</t>
  </si>
  <si>
    <t>Calcasieu Parish Higher Education Improvement Fund (TA0)</t>
  </si>
  <si>
    <t>Shreveport-Bossier City Visitor Enterprise (TA1)</t>
  </si>
  <si>
    <t>Alexandria/Pineville Area Tourism Fund (TA3)</t>
  </si>
  <si>
    <t>Rapides Parish Economic Development Fund (TA4)</t>
  </si>
  <si>
    <t>Natchitoches Parish Visitor Enterprise (TA5)</t>
  </si>
  <si>
    <t>Lincoln Parish Municipalities Fund (TA6)</t>
  </si>
  <si>
    <t>Washington Parish Tourist Commission Fund (TA9)</t>
  </si>
  <si>
    <t>Grand Isle Tourist Commission Account (TB0)</t>
  </si>
  <si>
    <t>Lake Charles Civic Center Fund (TB2)</t>
  </si>
  <si>
    <t>St. Francisville Economic Development Fund (TB5)</t>
  </si>
  <si>
    <t>Tangipahoa Parish Economic Development Fund (TB6)</t>
  </si>
  <si>
    <t>Pineville Economic Development (TB8)</t>
  </si>
  <si>
    <t>Terrebonne Parish Visitor Enterprise (TC0)</t>
  </si>
  <si>
    <t>Bastrop Municipal Center Fund (TC1)</t>
  </si>
  <si>
    <t>Rapides Parish Coliseum Fund (TC2)</t>
  </si>
  <si>
    <t>Madison Parish Visitor Enterprise Fund (TC3)</t>
  </si>
  <si>
    <t>Natchitoches Historical District Development (TC4)</t>
  </si>
  <si>
    <t>Baker Economic Development Fund (TC5)</t>
  </si>
  <si>
    <t>Ernest N. Morial Convention Center (TC7)</t>
  </si>
  <si>
    <t>New Orleans Sports Franchise Fund (TC8)</t>
  </si>
  <si>
    <t>Vernon Parish Legislative Improvement Fund No. 2 (TD0)</t>
  </si>
  <si>
    <t>Transportation Trust Fund (TT1)</t>
  </si>
  <si>
    <t>TTF-Timed Account (TT2)</t>
  </si>
  <si>
    <t>Transportation Trust Fund - TIMED (TT4)</t>
  </si>
  <si>
    <t>TTF-Federal (54N)</t>
  </si>
  <si>
    <t>TTF-Regular (54P)</t>
  </si>
  <si>
    <t>Oil Spill Contingency Fund (V01)</t>
  </si>
  <si>
    <t>Louisiana Environmental Education Fund (V09)</t>
  </si>
  <si>
    <t>Future Medical Care Fund (V19)</t>
  </si>
  <si>
    <t>Louisiana Manufactured Housing Commission Fund (V20)</t>
  </si>
  <si>
    <t>Overcollections Fund (V25)</t>
  </si>
  <si>
    <t>Energy Performance Contract Fund (V26)</t>
  </si>
  <si>
    <t>FEMA Reimbursement Fund (V28)</t>
  </si>
  <si>
    <t>State Emergency Response Fund (V29)</t>
  </si>
  <si>
    <t>LA Interoperability Communications Fund (V30)</t>
  </si>
  <si>
    <t>Louisiana Public Defender Fund (V31)</t>
  </si>
  <si>
    <t>Community Water Enrichment Fund (V32)</t>
  </si>
  <si>
    <t>Post Employment Benefits Trust Fund  (V34)</t>
  </si>
  <si>
    <t>Conservation Fund (W01)</t>
  </si>
  <si>
    <t>Artificial Reef Development Fund (W04)</t>
  </si>
  <si>
    <t>Scenic Rivers Fund (W07)</t>
  </si>
  <si>
    <t>Lifetime License Endowment Fund (W10)</t>
  </si>
  <si>
    <t>Natural Heritage Account (W11)</t>
  </si>
  <si>
    <t>Louisiana Help Our Wildlife Fund (W15)</t>
  </si>
  <si>
    <t>Oyster Development Fund (W18)</t>
  </si>
  <si>
    <t>Conservation -- Waterfowl Account (W20)</t>
  </si>
  <si>
    <t>Saltwater Fishery Enforcement Fund (W21)</t>
  </si>
  <si>
    <t>Shrimp Marketing &amp; Promotion Account (W22)</t>
  </si>
  <si>
    <t>Conservation of the Black Bear Account (W23)</t>
  </si>
  <si>
    <t>Conservation--Quail Account (W24)</t>
  </si>
  <si>
    <t>Conservation--White Tail Deer Account (W26)</t>
  </si>
  <si>
    <t>Public Oyster Seed Ground Development Account (W28)</t>
  </si>
  <si>
    <t>Shrimp Trade Petition Account (W31)</t>
  </si>
  <si>
    <t>White Lake Property Fund (W32)</t>
  </si>
  <si>
    <t>Derelict Crab Trap Removal Program Account (W34)</t>
  </si>
  <si>
    <t>Rare and Endangered Species Account (W35)</t>
  </si>
  <si>
    <t>Litter Abatement and Education Account (W36)</t>
  </si>
  <si>
    <t>MC Davis Conservation Fund (W37)</t>
  </si>
  <si>
    <t>Parish Road Royalty Fund (Z02)</t>
  </si>
  <si>
    <t>General Severance Tax-Parish (Z03)</t>
  </si>
  <si>
    <t>Timber Severance Tax - Parish (Z04)</t>
  </si>
  <si>
    <t>Tideland Fund (Z05)</t>
  </si>
  <si>
    <t>State Revenue Sharing Fund (Z06)</t>
  </si>
  <si>
    <t>Louisiana Investment Fund For Enhancement (Z07)</t>
  </si>
  <si>
    <t>Budget Stabilization Fund (Z08)</t>
  </si>
  <si>
    <t>Mineral Resources Audit and Settlement Fund (Z09)</t>
  </si>
  <si>
    <t>Louisiana Education Quality Trust Fund Permanent Trust Fund (Z10)</t>
  </si>
  <si>
    <t>Louisiana Quality Education Support Fund (Z11)</t>
  </si>
  <si>
    <t>Coastal Protection and Restoration Fund (Z12)</t>
  </si>
  <si>
    <t>Louisiana Fund (Z13)</t>
  </si>
  <si>
    <t>Wetlands--Mitigation Account (Z14)</t>
  </si>
  <si>
    <t>Health Excellence Fund (Z17)</t>
  </si>
  <si>
    <t>Education Excellence Fund (Z18)</t>
  </si>
  <si>
    <t>TOPS Fund (Z19)</t>
  </si>
  <si>
    <t>Approval and Authority:</t>
  </si>
  <si>
    <t>Policy and Procedure Memorandum No. 52, Revised, requires that all Requests for Changes in</t>
  </si>
  <si>
    <t>1. Identify and explain the programmatic impacts (positive or negative) that will result from the approval of this BA-7.</t>
  </si>
  <si>
    <t>Use this section for additional Program Names, if needed.</t>
  </si>
  <si>
    <t>[Select Statutory Dedication]</t>
  </si>
  <si>
    <t>Subtotal of Dedications from Page 2</t>
  </si>
  <si>
    <t>TOTAL T.O. POSITIONS</t>
  </si>
  <si>
    <t>4. Explain why this request can't be postponed for consideration in the agency's budget request for next fiscal</t>
  </si>
  <si>
    <t>Competitive Core Growth Fund (E43)</t>
  </si>
  <si>
    <t>Science, Technology, Engineering and Math (STEM) Upgrade Fund (E44)</t>
  </si>
  <si>
    <t>Workforce and Innovation for a Stronger Economy Fund (E45)</t>
  </si>
  <si>
    <t>Casino Support Services Fund (G20)</t>
  </si>
  <si>
    <t>Debt Recovery Fund (STD)</t>
  </si>
  <si>
    <t>Crescent City Amnesty Refund Fund (STE)</t>
  </si>
  <si>
    <t>Saltwater Fish Research and Conservation Fund (W40)</t>
  </si>
  <si>
    <t>Deepwater Horizon Economic Damages Collection Fund (Z15)</t>
  </si>
  <si>
    <t>2013 Amnesty Collections Fund (STB)</t>
  </si>
  <si>
    <t>Agricultural &amp; Seafood Products Support Fund (Z24)</t>
  </si>
  <si>
    <t>Alexandria/Pineville Exhibition Hall Fund (T40)</t>
  </si>
  <si>
    <t>Atchafalaya Delta WMA Mooring Account (W38)</t>
  </si>
  <si>
    <t>Avoyelles Parish Visitor Enterprise Fund (T05)</t>
  </si>
  <si>
    <t>Barrier Island Stabilization and Preservation (N11)</t>
  </si>
  <si>
    <t>Beauregard Parish Community Improvement (T06)</t>
  </si>
  <si>
    <t>Beautification Project For New Orleans Neighborhoods Fund (G17)</t>
  </si>
  <si>
    <t>Bienville Parish Tourism and Economic Development Fund (T07)</t>
  </si>
  <si>
    <t>Telecommunications for the Deaf Fund (E02)</t>
  </si>
  <si>
    <t>Bogalusa Health Services Fund (H36)</t>
  </si>
  <si>
    <t>Bossier City Riverfront and Civic Center (T08)</t>
  </si>
  <si>
    <t>Community Hospital Stabilization Fund (H33)</t>
  </si>
  <si>
    <t>Department of Health and Hospitals' Facility Support Fund (H29)</t>
  </si>
  <si>
    <t>Dept. of Public Safety and Corrections Police Officer Fund (P31)</t>
  </si>
  <si>
    <t>Dept. of Revenue Alcohol and Tobacco Control Officers Fund (RVD)</t>
  </si>
  <si>
    <t>DeSoto Parish Visitor Enterprise (T16)</t>
  </si>
  <si>
    <t>East Baton Rouge Community Improvement (TA7)</t>
  </si>
  <si>
    <t>East Baton Rouge Parish Enhancement (TA8)</t>
  </si>
  <si>
    <t>East Baton Rouge Parish Riverside Centroplex Fund (T17)</t>
  </si>
  <si>
    <t>Enforcement Emergency Situation Response Account (W29)</t>
  </si>
  <si>
    <t>Fish and Wildlife Violations Reward Fund (W30)</t>
  </si>
  <si>
    <t>Franklin Parish Visitor Enterprise (T21)</t>
  </si>
  <si>
    <t>Geaux Pass Transition Fund (STA)</t>
  </si>
  <si>
    <t>Gretna Tourist Commission Enterprise Account (TB1)</t>
  </si>
  <si>
    <t>Health Excellence Fund (Administrative Fund - State Agency) (Z21)</t>
  </si>
  <si>
    <t>Health Excellence Fund (Non-State Entities Fund) (Z22)</t>
  </si>
  <si>
    <t>Hospital Improvement Fund (XX1)</t>
  </si>
  <si>
    <t>Hunters for the Hungry Account (W39)</t>
  </si>
  <si>
    <t>Iberville Parish Visitor Enterprise Fund (T24)</t>
  </si>
  <si>
    <t>Jackson Parish Economic Development and Tourism (T25)</t>
  </si>
  <si>
    <t>Jefferson Parish Convention Center Fund (T26)</t>
  </si>
  <si>
    <t>LA Medical Assistance Trust Fund (H08)</t>
  </si>
  <si>
    <t>LA Fur Public Education and Marketing Fund (W03)</t>
  </si>
  <si>
    <t>Lafourche Parish ARC Training and Development (TC9)</t>
  </si>
  <si>
    <t>LaSalle Economic Development District Fund (T30)</t>
  </si>
  <si>
    <t>Lincoln Parish Visitor Enterprise Fund (T31)</t>
  </si>
  <si>
    <t>Livingston Parish Tourism and Economic Development Fund (T32)</t>
  </si>
  <si>
    <t>Health Care Redesign Fund (H28)</t>
  </si>
  <si>
    <t>Medical Assistance Programs Fraud Detection (H14)</t>
  </si>
  <si>
    <t>Medifund (E42)</t>
  </si>
  <si>
    <t>Louisiana Mega-Project Development Fund (ED5)</t>
  </si>
  <si>
    <t>Mineral Resources Operation Fund (N07)</t>
  </si>
  <si>
    <t>Morehouse Parish Visitor Enterprise (T34)</t>
  </si>
  <si>
    <t>New Orleans Ferry Fund (HWF)</t>
  </si>
  <si>
    <t>New Orleans Metropolitan Convention and Visitor Bureau (T36)</t>
  </si>
  <si>
    <t>New Orleans Area Tourism and Economic Development (TB3)</t>
  </si>
  <si>
    <t>Payments Towards the UAL Fund (STC)</t>
  </si>
  <si>
    <t>Reptile and Amphibian Research Fund (W12)</t>
  </si>
  <si>
    <t>Research and Training Account (XX2)</t>
  </si>
  <si>
    <t>River Parishes Convention, Tourist, and Visitors Comm (TB4)</t>
  </si>
  <si>
    <t>Russell Sage or Marsh Island Refuge Fund (RS2)</t>
  </si>
  <si>
    <t>Russell Sage or Marsh Island Refuge Capital Improvement (RS3)</t>
  </si>
  <si>
    <t>Sabine Parish Tourism Improvement (T43)</t>
  </si>
  <si>
    <t>Drinking Water Revolving Loan Fund (H22)</t>
  </si>
  <si>
    <t>St. Landry Parish Historical Development Fund No. 1 (T49)</t>
  </si>
  <si>
    <t>Vernon Parish Legislative Community Improvement Fund (TA2)</t>
  </si>
  <si>
    <t>Washington Parish Economic Development and Tourism (TB9)</t>
  </si>
  <si>
    <t>Washington Parish Infrastructure and Park (TB7)</t>
  </si>
  <si>
    <t>Webster Parish Convention and Visitors Bureau (T60)</t>
  </si>
  <si>
    <t>West Baton Rouge Parish Visitor Bureau (T61)</t>
  </si>
  <si>
    <t>West Carroll Parish Visitor Bureau (T62)</t>
  </si>
  <si>
    <t>Wildlife Habitat &amp; Natural Heritage Trust Fund (W05)</t>
  </si>
  <si>
    <t>Algiers-Canal Street Ferry Fund (HWD)</t>
  </si>
  <si>
    <t>UAL Account (RVE)</t>
  </si>
  <si>
    <t>Shreveport Riverfront and Convention Center and Independence Stadium Fund (T09)</t>
  </si>
  <si>
    <t>Status of Grandparents Raising Grandchildren Fund (S10)</t>
  </si>
  <si>
    <t>Louisiana Highway Safety Fund (P35)</t>
  </si>
  <si>
    <t>Lake Charles Harbor-Terminal District Fund (DS4)</t>
  </si>
  <si>
    <t>La. Buy Local Purchase Incentive Program Fund (A28)</t>
  </si>
  <si>
    <t>Juvenile Detention Licensing Trust Fund (S13)</t>
  </si>
  <si>
    <t>LA Emergency Response Network Fund (H34)</t>
  </si>
  <si>
    <t>Horticulture and Quarantine Fund (A30)</t>
  </si>
  <si>
    <t>Feed and Fertilizer Fund (A29)</t>
  </si>
  <si>
    <t>Crescent City Connection Capital Projects Fund (HWB)</t>
  </si>
  <si>
    <t>Crescent City Connection Toll Fund (HWC)</t>
  </si>
  <si>
    <t>Crescent City Transition Fund (HWE)</t>
  </si>
  <si>
    <t>Crime Victims Reparations Fund (CR1)</t>
  </si>
  <si>
    <t>Child Care Licensing Trust Fund (S12)</t>
  </si>
  <si>
    <t>Center of Excellence for Autism Spectrum Disorder Fund (H31)</t>
  </si>
  <si>
    <t>TTF 4 Cents Revenue (TT3)</t>
  </si>
  <si>
    <t>TOTAL POSITIONS</t>
  </si>
  <si>
    <t>AUTHORIZED POSITIONS</t>
  </si>
  <si>
    <t>NON-TO FTE POSITIONS</t>
  </si>
  <si>
    <t>AUTHORIZED OTHER CHARGES</t>
  </si>
  <si>
    <t>New Orleans Quality of Life Fund (TD2)</t>
  </si>
  <si>
    <t>Major Events Incentive Program Subfund (EDD)</t>
  </si>
  <si>
    <t>FMAP Stabilization Fund (H35)</t>
  </si>
  <si>
    <t>Millennium Leverage Fund (Z20)</t>
  </si>
  <si>
    <t>Plaquemines Parish Visitor Enterprise Fund (T38)</t>
  </si>
  <si>
    <t>Seafood Promotion and Marketing Fund (W02)</t>
  </si>
  <si>
    <t>ABLE Account (E50)</t>
  </si>
  <si>
    <t>Louisiana Early Childhood Education Fund (E51)</t>
  </si>
  <si>
    <t>Oil and Gas Royalties Dispute Payments Fund (STI)</t>
  </si>
  <si>
    <t>Volunteer Firefighters Tuition Reimbursement Fund (P43)</t>
  </si>
  <si>
    <t>Voting Technology Fund (SS2)</t>
  </si>
  <si>
    <t>Tobacco Tax Medicaid Match Fund (H39)</t>
  </si>
  <si>
    <t>Hospital Stabilization Fund (H37)</t>
  </si>
  <si>
    <t>Subtotal of Fund Accounts from Page 2</t>
  </si>
  <si>
    <t xml:space="preserve"> Fees &amp; Self-Generated *</t>
  </si>
  <si>
    <t xml:space="preserve"> Statutory Dedications **</t>
  </si>
  <si>
    <t>Use this section for additional Dedicated Fund Accounts or Statutory Dedications, if needed.</t>
  </si>
  <si>
    <t>*Dedicated Fund Accounts:</t>
  </si>
  <si>
    <t>**Statutory Dedications:</t>
  </si>
  <si>
    <t>[Select Fund Account]</t>
  </si>
  <si>
    <t>Other Charges Positions</t>
  </si>
  <si>
    <t>Non-TO FTE Positions</t>
  </si>
  <si>
    <t>Regional Maintenance and Improvement Fund (HWH)</t>
  </si>
  <si>
    <t>Insure Louisiana Incentive Program Fund (I13)</t>
  </si>
  <si>
    <t>Broadband Infrastructure and Information Technol (V27)</t>
  </si>
  <si>
    <t>Economic/Rate &amp; Hearing Exam Supplemental (Y02)</t>
  </si>
  <si>
    <t>Help Louisiana Vote Fund, Voting Systems Account (SSB)</t>
  </si>
  <si>
    <t>Louisiana Waterways Infrastructure and Developme (EDW)</t>
  </si>
  <si>
    <t>Louisiana Filmmakers Grant Fund (EEE)</t>
  </si>
  <si>
    <t>Poverty Point Fund (PP1)</t>
  </si>
  <si>
    <t>Audubon Golf Trail Development Fund (AGTD)</t>
  </si>
  <si>
    <t>General Aviation Reliever Maintenance (HW7)</t>
  </si>
  <si>
    <t>Railroad Crossing Safety Fund (HW8)</t>
  </si>
  <si>
    <t>Transportation Training and Education Center Fun (HWX)</t>
  </si>
  <si>
    <t>Office of Motor Vehicle Testing (P06)</t>
  </si>
  <si>
    <t>Alarm Regulatory Trust Fund (P10)</t>
  </si>
  <si>
    <t>Fire Sprinkler Trust Fund (P27)</t>
  </si>
  <si>
    <t>Fire Protection Trust Fund (P30)</t>
  </si>
  <si>
    <t>New Orleans Public Safety Fund (P40)</t>
  </si>
  <si>
    <t>Dept of Public Safety_Corrections Police Officer (SP1)</t>
  </si>
  <si>
    <t>Risk Management Insurance Premium Payment (V22)</t>
  </si>
  <si>
    <t>LA Medical Assistance Trust Fund - Excess (H08PY)</t>
  </si>
  <si>
    <t>Medicaid School-Based Administrative Claim Trust (H21)</t>
  </si>
  <si>
    <t>Addictive Disorders Prof Licensing and Cert Fund (H24)</t>
  </si>
  <si>
    <t>Louisiana Healthcare Affordability Trust Fund (H25)</t>
  </si>
  <si>
    <t>Louisiana Health Care Redesign Fund (HXX)</t>
  </si>
  <si>
    <t>Tobacco Regulation Enforcement Fund (TRE)</t>
  </si>
  <si>
    <t>Vocational Technical Enterprise Fund (E08)</t>
  </si>
  <si>
    <t>Louisiana Opportunity Loan Fund (E09)</t>
  </si>
  <si>
    <t>Louisiana Employment Opportunity Loan Fund (E14)</t>
  </si>
  <si>
    <t>Temp Workforce Training Rapid Response Fund (E40)</t>
  </si>
  <si>
    <t>School and District Accountability Rewards Fund (E22)</t>
  </si>
  <si>
    <t>Science Tech. Engineering &amp; Math Upgrade Fund (E44)</t>
  </si>
  <si>
    <t>Excess Revenue Collection Fund (I10)</t>
  </si>
  <si>
    <t>State-Federal Trust Fund (HW1)</t>
  </si>
  <si>
    <t>Greater N.O. Expressway Commission (JU3)</t>
  </si>
  <si>
    <t>Choose Life Fund (P22)</t>
  </si>
  <si>
    <t>Claiborne Parish Tourism &amp; Econ. Dvp Fund (TC6)</t>
  </si>
  <si>
    <t>Grant Parish Economic Development Fund (TD1)</t>
  </si>
  <si>
    <t>Evangeline Parish Recreational Dist. Suppt Fund (EVA)</t>
  </si>
  <si>
    <t>Drinking Water Revolving Loan (Q11)</t>
  </si>
  <si>
    <t>PROGRAM 2 NAME:</t>
  </si>
  <si>
    <t>PROGRAM 3 NAME:</t>
  </si>
  <si>
    <t>PROGRAM 4 NAME:</t>
  </si>
  <si>
    <t>PROGRAM 5 NAME:</t>
  </si>
  <si>
    <t>Coronavirus Local Recovery Allocation Fund (V39)</t>
  </si>
  <si>
    <t>Louisiana Main Street Recovery Fund (STJ)</t>
  </si>
  <si>
    <t>State Coronavirus Relief Fund (STK)</t>
  </si>
  <si>
    <t>Formosan Termite Initiative Fund (A16)</t>
  </si>
  <si>
    <t>Horticulture and Quarantine Fund (A19)</t>
  </si>
  <si>
    <t>Commercial Feed Fund (A24)</t>
  </si>
  <si>
    <t>Louisiana Technology Innovations Fund (E27)</t>
  </si>
  <si>
    <t>TEACH Fund (E35)</t>
  </si>
  <si>
    <t>Jobs Now Fund (E52)</t>
  </si>
  <si>
    <t>Energy Performance Contracting Fund (ECF)</t>
  </si>
  <si>
    <t>Higher Education Financing Fund (E47)</t>
  </si>
  <si>
    <t>Louisiana Education Workforce Training (E48)</t>
  </si>
  <si>
    <t>Science, Technology, Engineering, and Math (E49)</t>
  </si>
  <si>
    <t>Deficit Elimination/Capital Outlay Replenishment (ST2)</t>
  </si>
  <si>
    <t>Manufactured Home Tax Fairness Fund (ST7)</t>
  </si>
  <si>
    <t>Rural Development Fund (V07)</t>
  </si>
  <si>
    <t>State Disaster or Emergency Relief Fund (V23)</t>
  </si>
  <si>
    <t>Louisiana Operation Game Thief (W17)</t>
  </si>
  <si>
    <t xml:space="preserve">Reg. Fees &amp; Self-generated </t>
  </si>
  <si>
    <t xml:space="preserve">Regular Fees &amp; Self-generated </t>
  </si>
  <si>
    <t>Program 1</t>
  </si>
  <si>
    <t>Program 2</t>
  </si>
  <si>
    <t>Program 3</t>
  </si>
  <si>
    <t>Program 4</t>
  </si>
  <si>
    <t>Program 5</t>
  </si>
  <si>
    <t xml:space="preserve">AGENCY BA-7 NUMBER: </t>
  </si>
  <si>
    <t xml:space="preserve">SUBMISSION DATE:  </t>
  </si>
  <si>
    <t xml:space="preserve">SCHEDULE NUMBER:  </t>
  </si>
  <si>
    <t xml:space="preserve">AGENCY:  </t>
  </si>
  <si>
    <t xml:space="preserve">DEPARTMENT:  </t>
  </si>
  <si>
    <t>Wildfire Suppression Subfund (A31)</t>
  </si>
  <si>
    <t>Louisiana Rescue Plan Fund (V43)</t>
  </si>
  <si>
    <t>Louisiana Water Sector Fund (V44)</t>
  </si>
  <si>
    <t>Capital Outlay Relief Fund (V46)</t>
  </si>
  <si>
    <t>Louisiana Port Relief Fund (V47)</t>
  </si>
  <si>
    <t>Louisiana Tourism Revival Fund (V48)</t>
  </si>
  <si>
    <t>Louisiana Nonprofit Assistance Fund (STP)</t>
  </si>
  <si>
    <t>Louisiana Coronavirus Capital Projects Fund (V49)</t>
  </si>
  <si>
    <t>Cybersecurity Talent Initiative Fund (E55)</t>
  </si>
  <si>
    <t>Granting Unserved Municipalities Broadband Opportunities Fund (V45)</t>
  </si>
  <si>
    <t>Southwest Louisiana Hurricane Recovery Fund (STO)</t>
  </si>
  <si>
    <t>Louisiana Main Street Recovery Rescue Plan Fund (STN)</t>
  </si>
  <si>
    <t>Health Care Employment Reinvestment Opportunity Fund (E56)</t>
  </si>
  <si>
    <t>Louisiana Superdome Fund (V50)</t>
  </si>
  <si>
    <t>Construction Subfund of the TTF (TT5)</t>
  </si>
  <si>
    <t>Sports Wagering Enforcement Fund (G24)</t>
  </si>
  <si>
    <t>Capital Outlay Savings Fund (V42)</t>
  </si>
  <si>
    <t>Engineering Fees Subfund within the Water Sector Fund (V56)</t>
  </si>
  <si>
    <t>Continuum of Care Fund (S18)</t>
  </si>
  <si>
    <t>Early Childhood Supports and Services Fund (H44)</t>
  </si>
  <si>
    <t>Emergency Training Academy Film Library Fund (P47)</t>
  </si>
  <si>
    <t>Geaux Teach Fund (E59)</t>
  </si>
  <si>
    <t>Hurricane Ida Recovery Fund (STR)</t>
  </si>
  <si>
    <t>Major Events Incentive Fund (CTB)</t>
  </si>
  <si>
    <t>Matching Funds (Q13)</t>
  </si>
  <si>
    <t>Small Business Innovation Fund (EDK)</t>
  </si>
  <si>
    <t>Small Business Innovation Retention Fund (EDI)</t>
  </si>
  <si>
    <t>Small Business Innovation Recruitment Fund (EDJ)</t>
  </si>
  <si>
    <t>Special Education Classroom Monitoring (V58)</t>
  </si>
  <si>
    <t>Atchafalaya Basin Bridge Safety Fund (HWJ)</t>
  </si>
  <si>
    <t>Athletic Trainer Professional Development Fund (E62)</t>
  </si>
  <si>
    <t>Louisiana Competes Regional Economic Development Fund (EDL)</t>
  </si>
  <si>
    <t>Louisiana Fortify Homes Program Fund (I14</t>
  </si>
  <si>
    <t>Louisiana Postsecondary Inclusive Education Fund (E63)</t>
  </si>
  <si>
    <t>Pursuing Rewarding, Innovative, and Meaningful Education (PRIME) Fund (E61)</t>
  </si>
  <si>
    <t>Stimulating More Advanced Research and Technology (SMART) Fund (E60)</t>
  </si>
  <si>
    <t>Rural Primary Care Physicians Development Fund (H45)</t>
  </si>
  <si>
    <t>Gentilly Development District Fund (G21)</t>
  </si>
  <si>
    <t>M.J. Foster Promise Program Fund (E58)</t>
  </si>
  <si>
    <t>Jean Boudreaux Settlement Fund (STQ)</t>
  </si>
  <si>
    <t>Insure Louisiana Incentive Fund (I15)</t>
  </si>
  <si>
    <t>Correctional facility Capital Outlay Fund (CR7)</t>
  </si>
  <si>
    <t>Postsecondary Inclusive Education Fund (E63)</t>
  </si>
  <si>
    <t>Power-Based Violence and Safety Fund (E57)</t>
  </si>
  <si>
    <t>Water Sector Fund (V44)</t>
  </si>
  <si>
    <t>Public Safety and Crime Pervention Fund (P48)</t>
  </si>
  <si>
    <t>Court Mondernization and technology Fund (JU6)</t>
  </si>
  <si>
    <t>Reading Enrichment and Academic Deliverables Fund (E65)</t>
  </si>
  <si>
    <t>Imagination Library of LA Fund (E64)</t>
  </si>
  <si>
    <t>Law Enforcement Recruitment Incentive Fund (STU)</t>
  </si>
  <si>
    <t>Disability-Focused Disaster Preparedness and Response Fund (V61)</t>
  </si>
  <si>
    <t>Mega Projects Leverage Fund (TT6)</t>
  </si>
  <si>
    <t>Louisiana Vertiport Development Fund (HWJ)</t>
  </si>
  <si>
    <t>Commemorative Pet Stamp Fund (V64)</t>
  </si>
  <si>
    <t>Dyslexia Fund (E66)</t>
  </si>
  <si>
    <t>Criminal Justice and First Responder Fund (JU7)</t>
  </si>
  <si>
    <t>Louisiana Transportation Infrastructure Fund (HWK)</t>
  </si>
  <si>
    <t>Higher Education Campus Revitalization Fund (E67)</t>
  </si>
  <si>
    <t>Criminal Justice Priority Fund (JU8)</t>
  </si>
  <si>
    <t>College and University Deferred Maintenance and Capital Improvement Fund (E68)</t>
  </si>
  <si>
    <t>Louisiana Equine Promotion and Research Fund (A32)</t>
  </si>
  <si>
    <t>Phase II Subfund of the Water Sector Fund (V44)</t>
  </si>
  <si>
    <t>Emergency Communications Interoperability Fund (V59)</t>
  </si>
  <si>
    <t>Emergency Subfund of the Water Sector Fund (V44)</t>
  </si>
  <si>
    <t>Behavioral Health and Wellness Fund (H41)</t>
  </si>
  <si>
    <t>Charter Boat Fishing Fund (W44)</t>
  </si>
  <si>
    <t>Community Options Waiver Fund (H47)</t>
  </si>
  <si>
    <t>DOJ Occupational Licensing Review Prog Fund (JSA)</t>
  </si>
  <si>
    <t>Events Incentive Fund (CTD)</t>
  </si>
  <si>
    <t>Facility Support Fund Number 2 (H43)</t>
  </si>
  <si>
    <t>FY22-23 Louisiana Tourism Revival Fund (V57)</t>
  </si>
  <si>
    <t>Jump Start Your Heart Fund (H46)</t>
  </si>
  <si>
    <t>Louisiana Fortify Homes Program (I14)</t>
  </si>
  <si>
    <t>Louisiana Outdoors Forever Fund (W45)</t>
  </si>
  <si>
    <t>Louisiana Unclaimed Property Permanent Trust Fund (Z26)</t>
  </si>
  <si>
    <t>Louisiana Wild Turkey Fund (W16)</t>
  </si>
  <si>
    <t>Oyster Resource Management Account (W43)</t>
  </si>
  <si>
    <t>Political Subdivision Federal Grant Assistance Fund (V60)</t>
  </si>
  <si>
    <t>Revenue Stabilization Trust Fund (Z25)</t>
  </si>
  <si>
    <t>Shrimp Development and Management Account (W42)</t>
  </si>
  <si>
    <t>Sports Wagering Local Allocation Fund (G22)</t>
  </si>
  <si>
    <t>Sports Wagering Purse Supplement Fund (G23)</t>
  </si>
  <si>
    <t>Crab Development, Management, and Derelict Crab Trap Removal Account (W33)</t>
  </si>
  <si>
    <t>Administrative Fund Account of the Department of Insurance (I08)</t>
  </si>
  <si>
    <t>Aquatic Plant Control Dedicated Fund Account (W27)</t>
  </si>
  <si>
    <t>Automobile Theft and Insurance Fraud Prevention Authority Dedicated Fund Account (I12)</t>
  </si>
  <si>
    <t>Battered Women Shelter Fund Account (V13)</t>
  </si>
  <si>
    <t>Children's Trust Dedicated Fund Account  (S01)</t>
  </si>
  <si>
    <t>Coastal Resources Trust Dedicated Fund Account (N02)</t>
  </si>
  <si>
    <t>Concealed Handgun Permit Dedicated Fund Account (P11)</t>
  </si>
  <si>
    <t>Criminal Identification and Information Dedicated Fund Account (P28)</t>
  </si>
  <si>
    <t>Drug Abuse Education and Treatment Fund Dedicated Fund Account (V02)</t>
  </si>
  <si>
    <t>Emergency Medical Technician Fund Account (P14)</t>
  </si>
  <si>
    <t>Environmental Trust Fund Dedicated Fund Account (Q02)</t>
  </si>
  <si>
    <t>Explosives Trust Dedicated Fund Account (P21)</t>
  </si>
  <si>
    <t>Fishermen’s Gear Compensation Dedicated Fund Account (N04)</t>
  </si>
  <si>
    <t>Industrialized Building Program Dedicated Fund Account (P36)</t>
  </si>
  <si>
    <t>Insurance Fraud Investigation Dedicated Fund Account (I09)</t>
  </si>
  <si>
    <t>Insurance Verification System Dedicated Fund Account (P39)</t>
  </si>
  <si>
    <t>LA Animal Welfare Escrow Account (V21)</t>
  </si>
  <si>
    <t>LA Duck License Stamp and Print Dedicated Fund Account (W08)</t>
  </si>
  <si>
    <t>LA Life Safety and Property Protection Trust Dedicated Fund Account (P32)</t>
  </si>
  <si>
    <t>LA Towing and Storage Dedicated Fund Account (P07)</t>
  </si>
  <si>
    <t>Lead Hazard Reduction Dedicated Fund Account (Q07)</t>
  </si>
  <si>
    <t>Liquefied Petroleum Gas Commission Rainy Day Dedicated Fund Account (P16)</t>
  </si>
  <si>
    <t>Louisiana Alligator Resource Dedicated Fund Account (W09)</t>
  </si>
  <si>
    <t>Louisiana Bicycle and Pedestrian Safety Fund Account (P37)</t>
  </si>
  <si>
    <t>Louisiana Entertainment Development Dedicated Fund Account (EDH)</t>
  </si>
  <si>
    <t>Louisiana Stadium and Exposition District License Plate Dedicated Fund Account (V33)</t>
  </si>
  <si>
    <t>Louisiana State Parks Improvement and Repair Fund (CT4)</t>
  </si>
  <si>
    <t>LTRC Transportation Training and Education Center Fund Account (HWA)</t>
  </si>
  <si>
    <t>Motor Carrier Regulation Dedicated Fund Account (Y01)</t>
  </si>
  <si>
    <t>Motor Fuels Underground Tank Dedicated Fund Account (Q05)</t>
  </si>
  <si>
    <t>Motorcycle Safety, Awareness, and Operator Training Program Fund Account (P04)</t>
  </si>
  <si>
    <t>Municipal Fire and Police Civil Service Operating Fund Account (I06)</t>
  </si>
  <si>
    <t>Office of Motor Vehicles Customer Service and Technology Dedicated Fund Account (P24)</t>
  </si>
  <si>
    <t>Office of Motor Vehicles Driver’s License Escrow Dedicated Fund Account (P41)</t>
  </si>
  <si>
    <t>Office of Motor Vehicles Handling Fee Escrow Dedicated Fund Account (P42)</t>
  </si>
  <si>
    <t>Office of Motor Vehicles Special Identification Card Dedicated Fund Account  (P45)</t>
  </si>
  <si>
    <t>Oil and Gas Regulatory Dedicated Fund Account (N09)</t>
  </si>
  <si>
    <t>Oyster Sanitation Dedicated Fund Account (Q08)</t>
  </si>
  <si>
    <t>Poverty Point Reservoir Development Dedicated Fund Account (CT9)</t>
  </si>
  <si>
    <t>Proprietary School Students Protection Fund Account (E04)</t>
  </si>
  <si>
    <t>Public Safety DWI Testing, Maintenance, &amp; Training Dedicated Fund Account (P05)</t>
  </si>
  <si>
    <t>Right-of-Way Permit Processing Dedicated Fund Account (HW3)</t>
  </si>
  <si>
    <t>Right-to-Know Dedicated Fund Account (P12)</t>
  </si>
  <si>
    <t>Sex Offender Registry Technology Fund Account (P25)</t>
  </si>
  <si>
    <t>Tax Commission Expense Dedicated Fund Account (RV4)</t>
  </si>
  <si>
    <t>Telephonic Solicitation Relief Dedicated Fund Account (Y04)</t>
  </si>
  <si>
    <t>Trucking Research and Education Council Fund Account (P44)</t>
  </si>
  <si>
    <t>Underwater Obstruction Removal Dedicated Fund Account (N08)</t>
  </si>
  <si>
    <t>Unified Carrier Registration Agreement Dedicated Fund Account (P34)</t>
  </si>
  <si>
    <t>Utility and Carrier Inspection and Supervision Dedicated Fund Account (Y03)</t>
  </si>
  <si>
    <t>Vital Records Conversion Dedicated Fund Account (H18)</t>
  </si>
  <si>
    <t>Waste Tire Management Dedicated Fund Account (Q06)</t>
  </si>
  <si>
    <t>Youthful Offender Management Dedicated Fund Account (CR2)</t>
  </si>
  <si>
    <t>Louisiana Charter School Startup and Expansion Loan Fund (E23)</t>
  </si>
  <si>
    <t>Survivor Special Fund (S14)</t>
  </si>
  <si>
    <t>Fiscal Administrator and Receiver Revolving Loan Fund (STF)</t>
  </si>
  <si>
    <t>Campaign Sign Recycling Fund (SS3)</t>
  </si>
  <si>
    <t>Fixed Odds Horse Wagering Purse Supplement Fund (G27)</t>
  </si>
  <si>
    <t>High Impact Job Fund (EDU)</t>
  </si>
  <si>
    <t>Local Infrastructure Fund (V66)</t>
  </si>
  <si>
    <t>Local Revenue Fund (STW)</t>
  </si>
  <si>
    <t>Louisiana Economic Development Initiatives Fund (EDS)</t>
  </si>
  <si>
    <t>Louisiana Economic Development Innovation Fund (EDV)</t>
  </si>
  <si>
    <t>Medicaid Trust Fund for Addiction Recovery (H48)</t>
  </si>
  <si>
    <t>Modernization and Security Fund (V65)</t>
  </si>
  <si>
    <t>Natural Resource Financial Security Fund (N15)</t>
  </si>
  <si>
    <t>Site Investment and Infrastructure Improvement Fund (EDT)</t>
  </si>
  <si>
    <t>Survivor Empowerment Fund (JU9)</t>
  </si>
  <si>
    <t>Oscar Dunn Memorial Fund (STT)</t>
  </si>
  <si>
    <t>FY 2025-2026</t>
  </si>
  <si>
    <t>Supporting Programs, Opportunities, Resources, and Teams Fund (G26)</t>
  </si>
  <si>
    <t>Imported Seafood Safety Fund (H42)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</si>
</sst>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General_);[Red]\-General_)"/>
  </numFmts>
  <fonts count="2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color indexed="8"/>
      <name val="Arial"/>
      <family val="2"/>
    </font>
    <font>
      <i/>
      <sz val="10"/>
      <name val="Arial"/>
      <family val="2"/>
    </font>
    <font>
      <i/>
      <sz val="7"/>
      <name val="Arial"/>
      <family val="2"/>
    </font>
    <font>
      <b/>
      <sz val="11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i/>
      <u/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mediumGray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17"/>
      </patternFill>
    </fill>
    <fill>
      <patternFill patternType="solid">
        <fgColor indexed="22"/>
        <b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8"/>
        <bgColor theme="0" tint="-0.14999847407452621"/>
      </patternFill>
    </fill>
    <fill>
      <patternFill patternType="lightGray">
        <fgColor theme="0" tint="-0.34998626667073579"/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6" fontId="7" fillId="5" borderId="22" xfId="0" quotePrefix="1" applyNumberFormat="1" applyFont="1" applyFill="1" applyBorder="1" applyAlignment="1" applyProtection="1">
      <alignment horizontal="center" vertical="center"/>
    </xf>
    <xf numFmtId="6" fontId="7" fillId="5" borderId="25" xfId="0" applyNumberFormat="1" applyFont="1" applyFill="1" applyBorder="1" applyAlignment="1" applyProtection="1">
      <alignment horizontal="center" vertical="center"/>
    </xf>
    <xf numFmtId="6" fontId="3" fillId="8" borderId="38" xfId="0" quotePrefix="1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top"/>
    </xf>
    <xf numFmtId="0" fontId="3" fillId="0" borderId="39" xfId="0" applyFont="1" applyBorder="1" applyAlignment="1" applyProtection="1">
      <alignment vertical="center"/>
    </xf>
    <xf numFmtId="0" fontId="3" fillId="12" borderId="39" xfId="0" applyFont="1" applyFill="1" applyBorder="1" applyAlignment="1" applyProtection="1">
      <alignment vertical="center"/>
    </xf>
    <xf numFmtId="0" fontId="15" fillId="11" borderId="6" xfId="0" quotePrefix="1" applyFont="1" applyFill="1" applyBorder="1" applyAlignment="1" applyProtection="1">
      <alignment horizontal="left" vertical="center"/>
    </xf>
    <xf numFmtId="0" fontId="5" fillId="11" borderId="75" xfId="0" applyFont="1" applyFill="1" applyBorder="1" applyAlignment="1" applyProtection="1">
      <alignment horizontal="center" vertical="center"/>
    </xf>
    <xf numFmtId="0" fontId="5" fillId="11" borderId="76" xfId="0" applyFont="1" applyFill="1" applyBorder="1" applyAlignment="1" applyProtection="1">
      <alignment horizontal="center" vertical="center"/>
    </xf>
    <xf numFmtId="0" fontId="5" fillId="11" borderId="7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Alignment="1">
      <alignment vertical="top"/>
    </xf>
    <xf numFmtId="0" fontId="1" fillId="0" borderId="64" xfId="0" applyFont="1" applyBorder="1" applyAlignment="1">
      <alignment vertical="top"/>
    </xf>
    <xf numFmtId="0" fontId="3" fillId="0" borderId="20" xfId="0" quotePrefix="1" applyFont="1" applyBorder="1" applyAlignment="1" applyProtection="1">
      <alignment horizontal="left" vertical="top"/>
    </xf>
    <xf numFmtId="0" fontId="5" fillId="11" borderId="73" xfId="0" quotePrefix="1" applyFont="1" applyFill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right" vertical="top"/>
    </xf>
    <xf numFmtId="37" fontId="1" fillId="0" borderId="0" xfId="0" applyNumberFormat="1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vertical="top"/>
    </xf>
    <xf numFmtId="0" fontId="1" fillId="2" borderId="8" xfId="0" applyFont="1" applyFill="1" applyBorder="1" applyAlignment="1">
      <alignment vertical="top"/>
    </xf>
    <xf numFmtId="0" fontId="1" fillId="0" borderId="1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3" xfId="0" applyFont="1" applyBorder="1" applyAlignment="1">
      <alignment vertical="top"/>
    </xf>
    <xf numFmtId="0" fontId="1" fillId="0" borderId="4" xfId="0" quotePrefix="1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1" fillId="3" borderId="2" xfId="0" applyFont="1" applyFill="1" applyBorder="1" applyAlignment="1" applyProtection="1">
      <alignment vertical="top"/>
    </xf>
    <xf numFmtId="0" fontId="1" fillId="3" borderId="3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0" xfId="0" quotePrefix="1" applyFont="1" applyBorder="1" applyAlignment="1" applyProtection="1">
      <alignment horizontal="left" vertical="top"/>
    </xf>
    <xf numFmtId="0" fontId="0" fillId="0" borderId="4" xfId="0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/>
    </xf>
    <xf numFmtId="0" fontId="0" fillId="0" borderId="21" xfId="0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10" fillId="0" borderId="0" xfId="0" applyFont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6" fontId="1" fillId="0" borderId="4" xfId="0" applyNumberFormat="1" applyFont="1" applyBorder="1" applyAlignment="1" applyProtection="1">
      <alignment vertical="top"/>
    </xf>
    <xf numFmtId="6" fontId="6" fillId="0" borderId="0" xfId="0" applyNumberFormat="1" applyFont="1" applyBorder="1" applyAlignment="1" applyProtection="1">
      <alignment horizontal="center" vertical="top"/>
    </xf>
    <xf numFmtId="0" fontId="1" fillId="2" borderId="7" xfId="0" applyFont="1" applyFill="1" applyBorder="1" applyAlignment="1">
      <alignment vertical="top"/>
    </xf>
    <xf numFmtId="6" fontId="1" fillId="0" borderId="28" xfId="0" applyNumberFormat="1" applyFont="1" applyBorder="1" applyAlignment="1" applyProtection="1">
      <alignment vertical="center"/>
    </xf>
    <xf numFmtId="6" fontId="6" fillId="9" borderId="0" xfId="0" applyNumberFormat="1" applyFont="1" applyFill="1" applyBorder="1" applyAlignment="1" applyProtection="1">
      <alignment horizontal="center" vertical="center"/>
    </xf>
    <xf numFmtId="165" fontId="6" fillId="9" borderId="0" xfId="0" applyNumberFormat="1" applyFont="1" applyFill="1" applyBorder="1" applyAlignment="1" applyProtection="1">
      <alignment horizontal="center" vertical="center"/>
    </xf>
    <xf numFmtId="165" fontId="6" fillId="7" borderId="26" xfId="0" applyNumberFormat="1" applyFont="1" applyFill="1" applyBorder="1" applyAlignment="1" applyProtection="1">
      <alignment horizontal="center" vertical="center"/>
    </xf>
    <xf numFmtId="165" fontId="6" fillId="9" borderId="5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6" fontId="1" fillId="0" borderId="29" xfId="0" quotePrefix="1" applyNumberFormat="1" applyFont="1" applyBorder="1" applyAlignment="1" applyProtection="1">
      <alignment horizontal="left" vertical="center"/>
    </xf>
    <xf numFmtId="6" fontId="7" fillId="0" borderId="30" xfId="0" applyNumberFormat="1" applyFont="1" applyBorder="1" applyAlignment="1" applyProtection="1">
      <alignment vertical="center"/>
      <protection locked="0"/>
    </xf>
    <xf numFmtId="6" fontId="7" fillId="7" borderId="26" xfId="0" applyNumberFormat="1" applyFont="1" applyFill="1" applyBorder="1" applyAlignment="1" applyProtection="1">
      <alignment vertical="center"/>
      <protection locked="0"/>
    </xf>
    <xf numFmtId="6" fontId="1" fillId="0" borderId="29" xfId="0" applyNumberFormat="1" applyFont="1" applyBorder="1" applyAlignment="1" applyProtection="1">
      <alignment vertical="center"/>
    </xf>
    <xf numFmtId="6" fontId="8" fillId="0" borderId="62" xfId="0" applyNumberFormat="1" applyFont="1" applyBorder="1" applyAlignment="1" applyProtection="1">
      <alignment vertical="center"/>
    </xf>
    <xf numFmtId="6" fontId="7" fillId="7" borderId="26" xfId="0" applyNumberFormat="1" applyFont="1" applyFill="1" applyBorder="1" applyAlignment="1" applyProtection="1">
      <alignment vertical="center"/>
    </xf>
    <xf numFmtId="6" fontId="8" fillId="0" borderId="34" xfId="0" applyNumberFormat="1" applyFont="1" applyBorder="1" applyAlignment="1" applyProtection="1">
      <alignment vertical="center"/>
    </xf>
    <xf numFmtId="6" fontId="8" fillId="0" borderId="35" xfId="0" applyNumberFormat="1" applyFont="1" applyBorder="1" applyAlignment="1" applyProtection="1">
      <alignment vertical="center"/>
    </xf>
    <xf numFmtId="6" fontId="8" fillId="7" borderId="26" xfId="0" applyNumberFormat="1" applyFont="1" applyFill="1" applyBorder="1" applyAlignment="1" applyProtection="1">
      <alignment vertical="center"/>
    </xf>
    <xf numFmtId="6" fontId="8" fillId="0" borderId="36" xfId="0" applyNumberFormat="1" applyFont="1" applyBorder="1" applyAlignment="1" applyProtection="1">
      <alignment vertical="center"/>
    </xf>
    <xf numFmtId="6" fontId="8" fillId="0" borderId="37" xfId="0" applyNumberFormat="1" applyFont="1" applyBorder="1" applyAlignment="1" applyProtection="1">
      <alignment vertical="center"/>
    </xf>
    <xf numFmtId="6" fontId="6" fillId="7" borderId="40" xfId="0" applyNumberFormat="1" applyFont="1" applyFill="1" applyBorder="1" applyAlignment="1" applyProtection="1">
      <alignment horizontal="center" vertical="center"/>
    </xf>
    <xf numFmtId="6" fontId="1" fillId="0" borderId="39" xfId="0" applyNumberFormat="1" applyFont="1" applyBorder="1" applyAlignment="1" applyProtection="1">
      <alignment vertical="center"/>
    </xf>
    <xf numFmtId="6" fontId="7" fillId="7" borderId="40" xfId="0" applyNumberFormat="1" applyFont="1" applyFill="1" applyBorder="1" applyAlignment="1" applyProtection="1">
      <alignment vertical="center"/>
      <protection locked="0"/>
    </xf>
    <xf numFmtId="6" fontId="7" fillId="0" borderId="31" xfId="0" applyNumberFormat="1" applyFont="1" applyBorder="1" applyAlignment="1" applyProtection="1">
      <alignment vertical="center"/>
      <protection locked="0"/>
    </xf>
    <xf numFmtId="6" fontId="7" fillId="0" borderId="32" xfId="0" applyNumberFormat="1" applyFont="1" applyBorder="1" applyAlignment="1" applyProtection="1">
      <alignment vertical="center"/>
      <protection locked="0"/>
    </xf>
    <xf numFmtId="6" fontId="7" fillId="7" borderId="40" xfId="0" applyNumberFormat="1" applyFont="1" applyFill="1" applyBorder="1" applyAlignment="1" applyProtection="1">
      <alignment vertical="center"/>
    </xf>
    <xf numFmtId="6" fontId="8" fillId="0" borderId="42" xfId="0" applyNumberFormat="1" applyFont="1" applyBorder="1" applyAlignment="1" applyProtection="1">
      <alignment vertical="center"/>
    </xf>
    <xf numFmtId="6" fontId="8" fillId="0" borderId="43" xfId="0" applyNumberFormat="1" applyFont="1" applyBorder="1" applyAlignment="1" applyProtection="1">
      <alignment vertical="center"/>
    </xf>
    <xf numFmtId="6" fontId="8" fillId="7" borderId="40" xfId="0" applyNumberFormat="1" applyFont="1" applyFill="1" applyBorder="1" applyAlignment="1" applyProtection="1">
      <alignment vertical="center"/>
    </xf>
    <xf numFmtId="6" fontId="8" fillId="0" borderId="44" xfId="0" applyNumberFormat="1" applyFont="1" applyBorder="1" applyAlignment="1" applyProtection="1">
      <alignment vertical="center"/>
    </xf>
    <xf numFmtId="165" fontId="9" fillId="0" borderId="6" xfId="0" applyNumberFormat="1" applyFont="1" applyBorder="1" applyAlignment="1" applyProtection="1">
      <alignment horizontal="left" vertical="center"/>
    </xf>
    <xf numFmtId="6" fontId="6" fillId="9" borderId="54" xfId="0" applyNumberFormat="1" applyFont="1" applyFill="1" applyBorder="1" applyAlignment="1" applyProtection="1">
      <alignment horizontal="center" vertical="center"/>
    </xf>
    <xf numFmtId="6" fontId="6" fillId="9" borderId="55" xfId="0" applyNumberFormat="1" applyFont="1" applyFill="1" applyBorder="1" applyAlignment="1" applyProtection="1">
      <alignment horizontal="center" vertical="center"/>
    </xf>
    <xf numFmtId="6" fontId="6" fillId="9" borderId="56" xfId="0" applyNumberFormat="1" applyFont="1" applyFill="1" applyBorder="1" applyAlignment="1" applyProtection="1">
      <alignment horizontal="center" vertical="center"/>
    </xf>
    <xf numFmtId="165" fontId="6" fillId="9" borderId="54" xfId="0" applyNumberFormat="1" applyFont="1" applyFill="1" applyBorder="1" applyAlignment="1" applyProtection="1">
      <alignment horizontal="center" vertical="center"/>
    </xf>
    <xf numFmtId="165" fontId="6" fillId="9" borderId="55" xfId="0" applyNumberFormat="1" applyFont="1" applyFill="1" applyBorder="1" applyAlignment="1" applyProtection="1">
      <alignment horizontal="center" vertical="center"/>
    </xf>
    <xf numFmtId="165" fontId="1" fillId="0" borderId="39" xfId="0" applyNumberFormat="1" applyFont="1" applyBorder="1" applyAlignment="1" applyProtection="1">
      <alignment horizontal="left" vertical="center"/>
    </xf>
    <xf numFmtId="38" fontId="7" fillId="0" borderId="15" xfId="0" applyNumberFormat="1" applyFont="1" applyBorder="1" applyAlignment="1" applyProtection="1">
      <alignment vertical="center"/>
      <protection locked="0"/>
    </xf>
    <xf numFmtId="38" fontId="7" fillId="7" borderId="40" xfId="0" applyNumberFormat="1" applyFont="1" applyFill="1" applyBorder="1" applyAlignment="1" applyProtection="1">
      <alignment vertical="center"/>
      <protection locked="0"/>
    </xf>
    <xf numFmtId="165" fontId="1" fillId="0" borderId="29" xfId="0" applyNumberFormat="1" applyFont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  <protection locked="0"/>
    </xf>
    <xf numFmtId="38" fontId="8" fillId="0" borderId="49" xfId="0" applyNumberFormat="1" applyFont="1" applyBorder="1" applyAlignment="1" applyProtection="1">
      <alignment vertical="center"/>
    </xf>
    <xf numFmtId="38" fontId="8" fillId="0" borderId="50" xfId="0" applyNumberFormat="1" applyFont="1" applyBorder="1" applyAlignment="1" applyProtection="1">
      <alignment vertical="center"/>
    </xf>
    <xf numFmtId="38" fontId="8" fillId="0" borderId="51" xfId="0" applyNumberFormat="1" applyFont="1" applyBorder="1" applyAlignment="1" applyProtection="1">
      <alignment vertical="center"/>
    </xf>
    <xf numFmtId="38" fontId="8" fillId="0" borderId="52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vertical="center"/>
    </xf>
    <xf numFmtId="0" fontId="1" fillId="0" borderId="71" xfId="0" applyFont="1" applyBorder="1" applyAlignment="1" applyProtection="1">
      <alignment vertical="center"/>
    </xf>
    <xf numFmtId="0" fontId="5" fillId="0" borderId="68" xfId="0" applyFont="1" applyBorder="1" applyAlignment="1" applyProtection="1">
      <alignment horizontal="right" vertical="center"/>
    </xf>
    <xf numFmtId="6" fontId="3" fillId="0" borderId="69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6" fontId="3" fillId="0" borderId="41" xfId="0" quotePrefix="1" applyNumberFormat="1" applyFont="1" applyBorder="1" applyAlignment="1" applyProtection="1">
      <alignment horizontal="left" vertical="center"/>
    </xf>
    <xf numFmtId="0" fontId="4" fillId="0" borderId="83" xfId="0" applyFont="1" applyBorder="1" applyAlignment="1">
      <alignment vertical="top"/>
    </xf>
    <xf numFmtId="6" fontId="4" fillId="0" borderId="4" xfId="0" quotePrefix="1" applyNumberFormat="1" applyFont="1" applyBorder="1" applyAlignment="1" applyProtection="1">
      <alignment horizontal="left" vertical="top"/>
    </xf>
    <xf numFmtId="6" fontId="1" fillId="0" borderId="83" xfId="0" applyNumberFormat="1" applyFont="1" applyBorder="1" applyAlignment="1" applyProtection="1">
      <alignment vertical="top"/>
    </xf>
    <xf numFmtId="6" fontId="1" fillId="0" borderId="19" xfId="0" quotePrefix="1" applyNumberFormat="1" applyFont="1" applyBorder="1" applyAlignment="1" applyProtection="1">
      <alignment horizontal="left" vertical="top"/>
    </xf>
    <xf numFmtId="0" fontId="1" fillId="0" borderId="20" xfId="0" applyFont="1" applyBorder="1" applyAlignment="1">
      <alignment vertical="top"/>
    </xf>
    <xf numFmtId="165" fontId="6" fillId="0" borderId="20" xfId="0" applyNumberFormat="1" applyFont="1" applyBorder="1" applyAlignment="1" applyProtection="1">
      <alignment horizontal="center" vertical="top"/>
    </xf>
    <xf numFmtId="0" fontId="1" fillId="0" borderId="21" xfId="0" applyFont="1" applyBorder="1" applyAlignment="1">
      <alignment vertical="top"/>
    </xf>
    <xf numFmtId="6" fontId="7" fillId="0" borderId="62" xfId="0" applyNumberFormat="1" applyFont="1" applyBorder="1" applyAlignment="1" applyProtection="1">
      <alignment vertical="center"/>
      <protection locked="0"/>
    </xf>
    <xf numFmtId="6" fontId="8" fillId="5" borderId="104" xfId="0" applyNumberFormat="1" applyFont="1" applyFill="1" applyBorder="1" applyAlignment="1" applyProtection="1">
      <alignment horizontal="center" vertical="center" wrapText="1"/>
    </xf>
    <xf numFmtId="6" fontId="3" fillId="0" borderId="105" xfId="0" quotePrefix="1" applyNumberFormat="1" applyFont="1" applyBorder="1" applyAlignment="1" applyProtection="1">
      <alignment horizontal="left" vertical="center"/>
    </xf>
    <xf numFmtId="6" fontId="8" fillId="0" borderId="104" xfId="0" applyNumberFormat="1" applyFont="1" applyBorder="1" applyAlignment="1" applyProtection="1">
      <alignment horizontal="center" vertical="center" wrapText="1"/>
    </xf>
    <xf numFmtId="6" fontId="1" fillId="0" borderId="0" xfId="0" applyNumberFormat="1" applyFont="1" applyAlignment="1">
      <alignment vertical="center"/>
    </xf>
    <xf numFmtId="6" fontId="3" fillId="0" borderId="28" xfId="0" applyNumberFormat="1" applyFont="1" applyBorder="1" applyAlignment="1" applyProtection="1">
      <alignment vertical="center"/>
    </xf>
    <xf numFmtId="38" fontId="8" fillId="0" borderId="63" xfId="0" applyNumberFormat="1" applyFont="1" applyBorder="1" applyAlignment="1" applyProtection="1">
      <alignment vertical="center"/>
    </xf>
    <xf numFmtId="38" fontId="8" fillId="0" borderId="62" xfId="0" applyNumberFormat="1" applyFont="1" applyBorder="1" applyAlignment="1" applyProtection="1">
      <alignment vertical="center"/>
    </xf>
    <xf numFmtId="38" fontId="7" fillId="0" borderId="13" xfId="0" applyNumberFormat="1" applyFont="1" applyBorder="1" applyAlignment="1" applyProtection="1">
      <alignment vertical="center"/>
      <protection locked="0"/>
    </xf>
    <xf numFmtId="38" fontId="7" fillId="0" borderId="46" xfId="0" applyNumberFormat="1" applyFont="1" applyBorder="1" applyAlignment="1" applyProtection="1">
      <alignment vertical="center"/>
      <protection locked="0"/>
    </xf>
    <xf numFmtId="38" fontId="7" fillId="0" borderId="31" xfId="0" applyNumberFormat="1" applyFont="1" applyBorder="1" applyAlignment="1" applyProtection="1">
      <alignment vertical="center"/>
      <protection locked="0"/>
    </xf>
    <xf numFmtId="38" fontId="7" fillId="0" borderId="47" xfId="0" applyNumberFormat="1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6" fontId="1" fillId="0" borderId="13" xfId="0" applyNumberFormat="1" applyFont="1" applyBorder="1" applyAlignment="1" applyProtection="1">
      <alignment vertical="center"/>
      <protection locked="0"/>
    </xf>
    <xf numFmtId="38" fontId="1" fillId="0" borderId="13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  <protection locked="0"/>
    </xf>
    <xf numFmtId="38" fontId="1" fillId="0" borderId="45" xfId="0" applyNumberFormat="1" applyFont="1" applyBorder="1" applyAlignment="1" applyProtection="1">
      <alignment vertical="center"/>
      <protection locked="0"/>
    </xf>
    <xf numFmtId="6" fontId="3" fillId="0" borderId="13" xfId="0" applyNumberFormat="1" applyFont="1" applyBorder="1" applyAlignment="1" applyProtection="1">
      <alignment vertical="center"/>
    </xf>
    <xf numFmtId="38" fontId="3" fillId="0" borderId="65" xfId="0" applyNumberFormat="1" applyFont="1" applyBorder="1" applyAlignment="1" applyProtection="1">
      <alignment vertical="center"/>
    </xf>
    <xf numFmtId="6" fontId="3" fillId="0" borderId="31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6" fontId="3" fillId="0" borderId="45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6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</xf>
    <xf numFmtId="38" fontId="1" fillId="0" borderId="45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vertical="top"/>
    </xf>
    <xf numFmtId="0" fontId="5" fillId="0" borderId="74" xfId="0" quotePrefix="1" applyFont="1" applyBorder="1" applyAlignment="1" applyProtection="1">
      <alignment horizontal="right" vertical="center"/>
    </xf>
    <xf numFmtId="0" fontId="5" fillId="0" borderId="68" xfId="0" quotePrefix="1" applyFont="1" applyBorder="1" applyAlignment="1" applyProtection="1">
      <alignment horizontal="right" vertical="center"/>
    </xf>
    <xf numFmtId="0" fontId="16" fillId="0" borderId="67" xfId="0" quotePrefix="1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67" xfId="0" applyFont="1" applyBorder="1" applyAlignment="1" applyProtection="1">
      <alignment vertical="center" wrapText="1"/>
      <protection locked="0"/>
    </xf>
    <xf numFmtId="0" fontId="5" fillId="11" borderId="72" xfId="0" quotePrefix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vertical="top"/>
    </xf>
    <xf numFmtId="0" fontId="5" fillId="0" borderId="20" xfId="0" applyFont="1" applyBorder="1" applyAlignment="1" applyProtection="1">
      <alignment horizontal="right" vertical="center"/>
    </xf>
    <xf numFmtId="6" fontId="3" fillId="0" borderId="20" xfId="0" applyNumberFormat="1" applyFont="1" applyBorder="1" applyAlignment="1" applyProtection="1">
      <alignment vertical="center"/>
    </xf>
    <xf numFmtId="0" fontId="3" fillId="0" borderId="1" xfId="0" quotePrefix="1" applyFont="1" applyBorder="1" applyAlignment="1" applyProtection="1">
      <alignment horizontal="left" vertical="top"/>
    </xf>
    <xf numFmtId="6" fontId="3" fillId="0" borderId="2" xfId="0" applyNumberFormat="1" applyFont="1" applyBorder="1" applyAlignment="1" applyProtection="1">
      <alignment vertical="center"/>
    </xf>
    <xf numFmtId="6" fontId="3" fillId="0" borderId="2" xfId="0" applyNumberFormat="1" applyFont="1" applyBorder="1" applyAlignment="1" applyProtection="1">
      <alignment horizontal="right" vertical="center"/>
    </xf>
    <xf numFmtId="6" fontId="3" fillId="0" borderId="3" xfId="0" applyNumberFormat="1" applyFont="1" applyBorder="1" applyAlignment="1" applyProtection="1">
      <alignment vertical="center"/>
    </xf>
    <xf numFmtId="0" fontId="3" fillId="0" borderId="19" xfId="0" quotePrefix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right" vertical="center"/>
    </xf>
    <xf numFmtId="6" fontId="3" fillId="0" borderId="21" xfId="0" applyNumberFormat="1" applyFont="1" applyBorder="1" applyAlignment="1" applyProtection="1">
      <alignment vertical="center"/>
    </xf>
    <xf numFmtId="0" fontId="5" fillId="11" borderId="107" xfId="0" quotePrefix="1" applyFont="1" applyFill="1" applyBorder="1" applyAlignment="1" applyProtection="1">
      <alignment horizontal="center"/>
    </xf>
    <xf numFmtId="6" fontId="3" fillId="0" borderId="2" xfId="0" applyNumberFormat="1" applyFont="1" applyBorder="1" applyAlignment="1" applyProtection="1">
      <alignment horizontal="left" vertical="top"/>
    </xf>
    <xf numFmtId="6" fontId="3" fillId="0" borderId="3" xfId="0" applyNumberFormat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left" vertical="top"/>
    </xf>
    <xf numFmtId="6" fontId="3" fillId="0" borderId="21" xfId="0" applyNumberFormat="1" applyFont="1" applyBorder="1" applyAlignment="1" applyProtection="1">
      <alignment horizontal="left" vertical="top"/>
    </xf>
    <xf numFmtId="0" fontId="18" fillId="0" borderId="0" xfId="0" applyFont="1" applyAlignment="1" applyProtection="1">
      <alignment horizontal="center" vertical="top" wrapText="1"/>
    </xf>
    <xf numFmtId="38" fontId="8" fillId="7" borderId="40" xfId="0" applyNumberFormat="1" applyFont="1" applyFill="1" applyBorder="1" applyAlignment="1" applyProtection="1">
      <alignment vertical="center"/>
    </xf>
    <xf numFmtId="6" fontId="7" fillId="0" borderId="30" xfId="0" applyNumberFormat="1" applyFont="1" applyBorder="1" applyAlignment="1" applyProtection="1">
      <alignment vertical="center"/>
    </xf>
    <xf numFmtId="6" fontId="7" fillId="0" borderId="113" xfId="0" applyNumberFormat="1" applyFont="1" applyBorder="1" applyAlignment="1" applyProtection="1">
      <alignment vertical="center"/>
      <protection locked="0"/>
    </xf>
    <xf numFmtId="6" fontId="7" fillId="0" borderId="114" xfId="0" applyNumberFormat="1" applyFont="1" applyBorder="1" applyAlignment="1" applyProtection="1">
      <alignment vertical="center"/>
      <protection locked="0"/>
    </xf>
    <xf numFmtId="6" fontId="8" fillId="0" borderId="115" xfId="0" applyNumberFormat="1" applyFont="1" applyBorder="1" applyAlignment="1" applyProtection="1">
      <alignment vertical="center"/>
    </xf>
    <xf numFmtId="6" fontId="7" fillId="7" borderId="116" xfId="0" applyNumberFormat="1" applyFont="1" applyFill="1" applyBorder="1" applyAlignment="1" applyProtection="1">
      <alignment vertical="center"/>
    </xf>
    <xf numFmtId="165" fontId="9" fillId="0" borderId="6" xfId="0" quotePrefix="1" applyNumberFormat="1" applyFont="1" applyBorder="1" applyAlignment="1" applyProtection="1">
      <alignment horizontal="left" vertical="center"/>
    </xf>
    <xf numFmtId="6" fontId="7" fillId="7" borderId="117" xfId="0" applyNumberFormat="1" applyFont="1" applyFill="1" applyBorder="1" applyAlignment="1" applyProtection="1">
      <alignment vertical="center"/>
    </xf>
    <xf numFmtId="165" fontId="6" fillId="9" borderId="118" xfId="0" applyNumberFormat="1" applyFont="1" applyFill="1" applyBorder="1" applyAlignment="1" applyProtection="1">
      <alignment horizontal="center" vertical="center"/>
    </xf>
    <xf numFmtId="0" fontId="0" fillId="7" borderId="21" xfId="0" applyFill="1" applyBorder="1" applyAlignment="1">
      <alignment vertical="center"/>
    </xf>
    <xf numFmtId="0" fontId="18" fillId="0" borderId="0" xfId="0" applyFont="1" applyFill="1" applyAlignment="1" applyProtection="1">
      <alignment horizontal="center" vertical="top" wrapText="1"/>
    </xf>
    <xf numFmtId="6" fontId="3" fillId="0" borderId="40" xfId="0" quotePrefix="1" applyNumberFormat="1" applyFont="1" applyBorder="1" applyAlignment="1" applyProtection="1">
      <alignment horizontal="left" vertical="center"/>
    </xf>
    <xf numFmtId="6" fontId="8" fillId="0" borderId="45" xfId="0" applyNumberFormat="1" applyFont="1" applyBorder="1" applyAlignment="1" applyProtection="1">
      <alignment vertical="center"/>
    </xf>
    <xf numFmtId="0" fontId="0" fillId="0" borderId="25" xfId="0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6" fillId="17" borderId="39" xfId="0" applyFont="1" applyFill="1" applyBorder="1" applyAlignment="1" applyProtection="1">
      <alignment horizontal="left" vertical="center" indent="1"/>
    </xf>
    <xf numFmtId="0" fontId="16" fillId="17" borderId="39" xfId="0" quotePrefix="1" applyFont="1" applyFill="1" applyBorder="1" applyAlignment="1" applyProtection="1">
      <alignment horizontal="left" vertical="center" wrapText="1" indent="1"/>
      <protection locked="0"/>
    </xf>
    <xf numFmtId="0" fontId="16" fillId="17" borderId="112" xfId="0" quotePrefix="1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Border="1" applyAlignment="1" applyProtection="1">
      <alignment vertical="top"/>
    </xf>
    <xf numFmtId="6" fontId="3" fillId="0" borderId="33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horizontal="left" vertical="center"/>
    </xf>
    <xf numFmtId="14" fontId="1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top"/>
    </xf>
    <xf numFmtId="49" fontId="7" fillId="5" borderId="22" xfId="0" quotePrefix="1" applyNumberFormat="1" applyFont="1" applyFill="1" applyBorder="1" applyAlignment="1" applyProtection="1">
      <alignment horizontal="center" vertical="center"/>
    </xf>
    <xf numFmtId="6" fontId="7" fillId="0" borderId="104" xfId="0" applyNumberFormat="1" applyFont="1" applyBorder="1" applyAlignment="1" applyProtection="1">
      <alignment horizontal="center" vertical="center" wrapText="1"/>
    </xf>
    <xf numFmtId="0" fontId="7" fillId="5" borderId="25" xfId="0" quotePrefix="1" applyNumberFormat="1" applyFont="1" applyFill="1" applyBorder="1" applyAlignment="1" applyProtection="1">
      <alignment horizontal="center" vertical="center"/>
    </xf>
    <xf numFmtId="0" fontId="5" fillId="1" borderId="4" xfId="0" applyFont="1" applyFill="1" applyBorder="1" applyAlignment="1" applyProtection="1">
      <alignment horizontal="right" vertical="center"/>
    </xf>
    <xf numFmtId="6" fontId="3" fillId="1" borderId="0" xfId="0" applyNumberFormat="1" applyFont="1" applyFill="1" applyBorder="1" applyAlignment="1" applyProtection="1">
      <alignment vertical="center"/>
    </xf>
    <xf numFmtId="6" fontId="3" fillId="1" borderId="0" xfId="0" applyNumberFormat="1" applyFont="1" applyFill="1" applyBorder="1" applyAlignment="1" applyProtection="1">
      <alignment horizontal="right" vertical="center"/>
    </xf>
    <xf numFmtId="6" fontId="3" fillId="1" borderId="5" xfId="0" applyNumberFormat="1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164" fontId="1" fillId="1" borderId="12" xfId="0" applyNumberFormat="1" applyFont="1" applyFill="1" applyBorder="1" applyAlignment="1" applyProtection="1">
      <alignment vertical="center"/>
    </xf>
    <xf numFmtId="164" fontId="1" fillId="1" borderId="13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  <protection locked="0"/>
    </xf>
    <xf numFmtId="0" fontId="3" fillId="0" borderId="16" xfId="0" quotePrefix="1" applyFont="1" applyBorder="1" applyAlignment="1" applyProtection="1">
      <alignment horizontal="right" vertical="center"/>
    </xf>
    <xf numFmtId="164" fontId="3" fillId="0" borderId="15" xfId="0" applyNumberFormat="1" applyFont="1" applyBorder="1" applyAlignment="1" applyProtection="1">
      <alignment vertical="center"/>
    </xf>
    <xf numFmtId="164" fontId="3" fillId="0" borderId="13" xfId="0" applyNumberFormat="1" applyFont="1" applyBorder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9" borderId="59" xfId="0" quotePrefix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59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right" vertical="center"/>
      <protection locked="0"/>
    </xf>
    <xf numFmtId="165" fontId="6" fillId="0" borderId="27" xfId="0" applyNumberFormat="1" applyFont="1" applyBorder="1" applyAlignment="1" applyProtection="1">
      <alignment horizontal="center" vertical="center"/>
    </xf>
    <xf numFmtId="6" fontId="3" fillId="10" borderId="120" xfId="0" quotePrefix="1" applyNumberFormat="1" applyFont="1" applyFill="1" applyBorder="1" applyAlignment="1" applyProtection="1">
      <alignment horizontal="centerContinuous" vertical="center"/>
    </xf>
    <xf numFmtId="6" fontId="7" fillId="6" borderId="23" xfId="0" quotePrefix="1" applyNumberFormat="1" applyFont="1" applyFill="1" applyBorder="1" applyAlignment="1" applyProtection="1">
      <alignment horizontal="center" vertical="center"/>
    </xf>
    <xf numFmtId="6" fontId="7" fillId="6" borderId="24" xfId="0" quotePrefix="1" applyNumberFormat="1" applyFont="1" applyFill="1" applyBorder="1" applyAlignment="1" applyProtection="1">
      <alignment horizontal="center" vertical="center"/>
    </xf>
    <xf numFmtId="6" fontId="7" fillId="6" borderId="26" xfId="0" quotePrefix="1" applyNumberFormat="1" applyFont="1" applyFill="1" applyBorder="1" applyAlignment="1" applyProtection="1">
      <alignment horizontal="center" vertical="center"/>
    </xf>
    <xf numFmtId="0" fontId="1" fillId="0" borderId="0" xfId="0" quotePrefix="1" applyFont="1" applyAlignment="1">
      <alignment horizontal="left" vertical="top"/>
    </xf>
    <xf numFmtId="0" fontId="23" fillId="4" borderId="58" xfId="0" applyFont="1" applyFill="1" applyBorder="1" applyAlignment="1" applyProtection="1">
      <alignment horizontal="center" vertical="center"/>
    </xf>
    <xf numFmtId="0" fontId="23" fillId="4" borderId="57" xfId="0" applyFont="1" applyFill="1" applyBorder="1" applyAlignment="1" applyProtection="1">
      <alignment horizontal="center" vertical="center"/>
    </xf>
    <xf numFmtId="6" fontId="3" fillId="2" borderId="6" xfId="0" applyNumberFormat="1" applyFont="1" applyFill="1" applyBorder="1" applyAlignment="1" applyProtection="1">
      <alignment vertical="top"/>
    </xf>
    <xf numFmtId="6" fontId="3" fillId="2" borderId="6" xfId="0" applyNumberFormat="1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0" fillId="7" borderId="5" xfId="0" applyFill="1" applyBorder="1" applyAlignment="1" applyProtection="1">
      <alignment vertical="center"/>
    </xf>
    <xf numFmtId="0" fontId="1" fillId="7" borderId="20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1" fillId="0" borderId="0" xfId="0" applyFont="1" applyFill="1" applyAlignment="1">
      <alignment vertical="top"/>
    </xf>
    <xf numFmtId="0" fontId="1" fillId="0" borderId="29" xfId="0" quotePrefix="1" applyFont="1" applyBorder="1" applyAlignment="1" applyProtection="1">
      <alignment vertical="center"/>
      <protection locked="0"/>
    </xf>
    <xf numFmtId="6" fontId="3" fillId="0" borderId="69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horizontal="right" vertical="center"/>
    </xf>
    <xf numFmtId="0" fontId="1" fillId="0" borderId="71" xfId="0" applyFont="1" applyBorder="1" applyAlignment="1" applyProtection="1">
      <alignment horizontal="right" vertical="center"/>
    </xf>
    <xf numFmtId="38" fontId="8" fillId="0" borderId="123" xfId="0" applyNumberFormat="1" applyFont="1" applyBorder="1" applyAlignment="1" applyProtection="1">
      <alignment vertical="center"/>
    </xf>
    <xf numFmtId="38" fontId="8" fillId="0" borderId="126" xfId="0" applyNumberFormat="1" applyFont="1" applyBorder="1" applyAlignment="1" applyProtection="1">
      <alignment vertical="center"/>
    </xf>
    <xf numFmtId="6" fontId="17" fillId="0" borderId="127" xfId="0" quotePrefix="1" applyNumberFormat="1" applyFont="1" applyBorder="1" applyAlignment="1" applyProtection="1">
      <alignment horizontal="left" vertical="center"/>
    </xf>
    <xf numFmtId="38" fontId="8" fillId="0" borderId="102" xfId="0" applyNumberFormat="1" applyFont="1" applyBorder="1" applyAlignment="1" applyProtection="1">
      <alignment vertical="center"/>
    </xf>
    <xf numFmtId="6" fontId="17" fillId="0" borderId="124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vertical="center"/>
    </xf>
    <xf numFmtId="165" fontId="3" fillId="0" borderId="6" xfId="0" applyNumberFormat="1" applyFont="1" applyBorder="1" applyAlignment="1" applyProtection="1">
      <alignment horizontal="left" vertical="center"/>
    </xf>
    <xf numFmtId="6" fontId="1" fillId="0" borderId="124" xfId="0" quotePrefix="1" applyNumberFormat="1" applyFont="1" applyBorder="1" applyAlignment="1" applyProtection="1">
      <alignment horizontal="left" vertical="center"/>
    </xf>
    <xf numFmtId="6" fontId="1" fillId="0" borderId="127" xfId="0" quotePrefix="1" applyNumberFormat="1" applyFont="1" applyBorder="1" applyAlignment="1" applyProtection="1">
      <alignment horizontal="left" vertical="center"/>
    </xf>
    <xf numFmtId="6" fontId="8" fillId="5" borderId="128" xfId="0" applyNumberFormat="1" applyFont="1" applyFill="1" applyBorder="1" applyAlignment="1" applyProtection="1">
      <alignment horizontal="center" vertical="center" wrapText="1"/>
    </xf>
    <xf numFmtId="6" fontId="8" fillId="0" borderId="0" xfId="0" applyNumberFormat="1" applyFont="1" applyBorder="1" applyAlignment="1" applyProtection="1">
      <alignment vertical="center"/>
    </xf>
    <xf numFmtId="0" fontId="1" fillId="2" borderId="4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129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vertical="center"/>
    </xf>
    <xf numFmtId="164" fontId="6" fillId="9" borderId="54" xfId="0" applyNumberFormat="1" applyFont="1" applyFill="1" applyBorder="1" applyAlignment="1" applyProtection="1">
      <alignment horizontal="center" vertical="center"/>
    </xf>
    <xf numFmtId="164" fontId="6" fillId="9" borderId="55" xfId="0" applyNumberFormat="1" applyFont="1" applyFill="1" applyBorder="1" applyAlignment="1" applyProtection="1">
      <alignment horizontal="center" vertical="center"/>
    </xf>
    <xf numFmtId="38" fontId="7" fillId="0" borderId="125" xfId="0" applyNumberFormat="1" applyFont="1" applyBorder="1" applyAlignment="1" applyProtection="1">
      <alignment vertical="center"/>
    </xf>
    <xf numFmtId="38" fontId="7" fillId="0" borderId="122" xfId="0" applyNumberFormat="1" applyFont="1" applyBorder="1" applyAlignment="1" applyProtection="1">
      <alignment vertical="center"/>
    </xf>
    <xf numFmtId="38" fontId="7" fillId="0" borderId="124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0" fontId="1" fillId="0" borderId="0" xfId="0" applyFont="1"/>
    <xf numFmtId="0" fontId="0" fillId="2" borderId="19" xfId="0" applyFill="1" applyBorder="1" applyAlignment="1">
      <alignment vertical="top"/>
    </xf>
    <xf numFmtId="0" fontId="0" fillId="0" borderId="19" xfId="0" applyBorder="1" applyAlignment="1">
      <alignment horizontal="left" vertical="top"/>
    </xf>
    <xf numFmtId="0" fontId="4" fillId="0" borderId="83" xfId="0" applyFont="1" applyBorder="1" applyAlignment="1">
      <alignment vertical="top"/>
    </xf>
    <xf numFmtId="0" fontId="1" fillId="0" borderId="0" xfId="0" quotePrefix="1" applyFont="1" applyFill="1" applyAlignment="1">
      <alignment horizontal="left" vertical="top"/>
    </xf>
    <xf numFmtId="0" fontId="24" fillId="0" borderId="19" xfId="0" applyFont="1" applyBorder="1" applyAlignment="1" applyProtection="1">
      <alignment horizontal="left" vertical="top"/>
    </xf>
    <xf numFmtId="0" fontId="3" fillId="0" borderId="0" xfId="0" applyFont="1" applyBorder="1" applyAlignment="1">
      <alignment vertical="top"/>
    </xf>
    <xf numFmtId="6" fontId="3" fillId="0" borderId="121" xfId="0" applyNumberFormat="1" applyFont="1" applyBorder="1" applyAlignment="1" applyProtection="1">
      <alignment vertical="center"/>
    </xf>
    <xf numFmtId="6" fontId="3" fillId="0" borderId="70" xfId="0" applyNumberFormat="1" applyFont="1" applyBorder="1" applyAlignment="1" applyProtection="1">
      <alignment vertical="center"/>
    </xf>
    <xf numFmtId="0" fontId="5" fillId="14" borderId="81" xfId="0" applyFont="1" applyFill="1" applyBorder="1" applyAlignment="1" applyProtection="1">
      <alignment horizontal="center" vertical="top"/>
    </xf>
    <xf numFmtId="0" fontId="5" fillId="14" borderId="84" xfId="0" applyFont="1" applyFill="1" applyBorder="1" applyAlignment="1" applyProtection="1">
      <alignment horizontal="center" vertical="top"/>
    </xf>
    <xf numFmtId="6" fontId="3" fillId="0" borderId="88" xfId="0" applyNumberFormat="1" applyFont="1" applyBorder="1" applyAlignment="1" applyProtection="1">
      <alignment vertical="center"/>
    </xf>
    <xf numFmtId="6" fontId="3" fillId="0" borderId="90" xfId="0" applyNumberFormat="1" applyFont="1" applyBorder="1" applyAlignment="1" applyProtection="1">
      <alignment vertical="center"/>
    </xf>
    <xf numFmtId="0" fontId="5" fillId="14" borderId="91" xfId="0" quotePrefix="1" applyFont="1" applyFill="1" applyBorder="1" applyAlignment="1" applyProtection="1">
      <alignment horizontal="center" vertical="top"/>
    </xf>
    <xf numFmtId="0" fontId="5" fillId="14" borderId="53" xfId="0" applyFont="1" applyFill="1" applyBorder="1" applyAlignment="1" applyProtection="1">
      <alignment horizontal="center" vertical="top"/>
    </xf>
    <xf numFmtId="0" fontId="3" fillId="0" borderId="79" xfId="0" quotePrefix="1" applyFont="1" applyBorder="1" applyAlignment="1" applyProtection="1">
      <alignment horizontal="left" vertical="center"/>
      <protection locked="0"/>
    </xf>
    <xf numFmtId="0" fontId="3" fillId="0" borderId="80" xfId="0" applyFont="1" applyBorder="1" applyAlignment="1" applyProtection="1">
      <alignment horizontal="left" vertical="center"/>
      <protection locked="0"/>
    </xf>
    <xf numFmtId="0" fontId="21" fillId="16" borderId="1" xfId="0" applyFont="1" applyFill="1" applyBorder="1" applyAlignment="1" applyProtection="1">
      <alignment horizontal="center" vertical="top"/>
    </xf>
    <xf numFmtId="0" fontId="21" fillId="16" borderId="3" xfId="0" applyFont="1" applyFill="1" applyBorder="1" applyAlignment="1" applyProtection="1">
      <alignment horizontal="center" vertical="top"/>
    </xf>
    <xf numFmtId="0" fontId="21" fillId="16" borderId="19" xfId="0" applyFont="1" applyFill="1" applyBorder="1" applyAlignment="1" applyProtection="1">
      <alignment horizontal="center" vertical="top"/>
    </xf>
    <xf numFmtId="0" fontId="21" fillId="16" borderId="21" xfId="0" applyFont="1" applyFill="1" applyBorder="1" applyAlignment="1" applyProtection="1">
      <alignment horizontal="center" vertical="top"/>
    </xf>
    <xf numFmtId="6" fontId="1" fillId="0" borderId="88" xfId="0" applyNumberFormat="1" applyFont="1" applyBorder="1" applyAlignment="1" applyProtection="1">
      <alignment horizontal="right" vertical="center"/>
      <protection locked="0"/>
    </xf>
    <xf numFmtId="6" fontId="1" fillId="0" borderId="89" xfId="0" applyNumberFormat="1" applyFont="1" applyBorder="1" applyAlignment="1" applyProtection="1">
      <alignment horizontal="right" vertical="center"/>
      <protection locked="0"/>
    </xf>
    <xf numFmtId="0" fontId="5" fillId="14" borderId="5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horizontal="right" vertical="center"/>
      <protection locked="0"/>
    </xf>
    <xf numFmtId="6" fontId="1" fillId="0" borderId="31" xfId="0" applyNumberFormat="1" applyFont="1" applyBorder="1" applyAlignment="1" applyProtection="1">
      <alignment horizontal="right" vertical="center"/>
      <protection locked="0"/>
    </xf>
    <xf numFmtId="6" fontId="1" fillId="0" borderId="62" xfId="0" applyNumberFormat="1" applyFont="1" applyFill="1" applyBorder="1" applyAlignment="1" applyProtection="1">
      <alignment vertical="center"/>
    </xf>
    <xf numFmtId="6" fontId="1" fillId="0" borderId="31" xfId="0" applyNumberFormat="1" applyFont="1" applyFill="1" applyBorder="1" applyAlignment="1" applyProtection="1">
      <alignment vertical="center"/>
    </xf>
    <xf numFmtId="6" fontId="1" fillId="0" borderId="62" xfId="0" applyNumberFormat="1" applyFont="1" applyFill="1" applyBorder="1" applyAlignment="1" applyProtection="1">
      <alignment horizontal="right" vertical="center"/>
    </xf>
    <xf numFmtId="6" fontId="1" fillId="0" borderId="31" xfId="0" applyNumberFormat="1" applyFont="1" applyFill="1" applyBorder="1" applyAlignment="1" applyProtection="1">
      <alignment horizontal="right" vertical="center"/>
    </xf>
    <xf numFmtId="0" fontId="3" fillId="0" borderId="54" xfId="0" quotePrefix="1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vertical="center"/>
      <protection locked="0"/>
    </xf>
    <xf numFmtId="0" fontId="3" fillId="0" borderId="8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top"/>
    </xf>
    <xf numFmtId="6" fontId="3" fillId="0" borderId="69" xfId="0" applyNumberFormat="1" applyFont="1" applyBorder="1" applyAlignment="1" applyProtection="1">
      <alignment vertical="center"/>
    </xf>
    <xf numFmtId="6" fontId="1" fillId="0" borderId="88" xfId="0" applyNumberFormat="1" applyFont="1" applyBorder="1" applyAlignment="1" applyProtection="1">
      <alignment vertical="center"/>
      <protection locked="0"/>
    </xf>
    <xf numFmtId="6" fontId="1" fillId="0" borderId="89" xfId="0" applyNumberFormat="1" applyFont="1" applyBorder="1" applyAlignment="1" applyProtection="1">
      <alignment vertical="center"/>
      <protection locked="0"/>
    </xf>
    <xf numFmtId="0" fontId="19" fillId="16" borderId="4" xfId="0" applyFont="1" applyFill="1" applyBorder="1" applyAlignment="1" applyProtection="1">
      <alignment horizontal="center" vertical="top"/>
    </xf>
    <xf numFmtId="0" fontId="19" fillId="16" borderId="0" xfId="0" applyFont="1" applyFill="1" applyBorder="1" applyAlignment="1" applyProtection="1">
      <alignment horizontal="center" vertical="top"/>
    </xf>
    <xf numFmtId="0" fontId="19" fillId="16" borderId="5" xfId="0" applyFont="1" applyFill="1" applyBorder="1" applyAlignment="1" applyProtection="1">
      <alignment horizontal="center" vertical="top"/>
    </xf>
    <xf numFmtId="0" fontId="1" fillId="16" borderId="19" xfId="0" applyFont="1" applyFill="1" applyBorder="1" applyAlignment="1" applyProtection="1">
      <alignment vertical="top"/>
    </xf>
    <xf numFmtId="0" fontId="1" fillId="16" borderId="20" xfId="0" applyFont="1" applyFill="1" applyBorder="1" applyAlignment="1" applyProtection="1">
      <alignment vertical="top"/>
    </xf>
    <xf numFmtId="0" fontId="1" fillId="16" borderId="21" xfId="0" applyFont="1" applyFill="1" applyBorder="1" applyAlignment="1" applyProtection="1">
      <alignment vertical="top"/>
    </xf>
    <xf numFmtId="6" fontId="3" fillId="0" borderId="62" xfId="0" applyNumberFormat="1" applyFont="1" applyBorder="1" applyAlignment="1" applyProtection="1">
      <alignment vertical="center"/>
    </xf>
    <xf numFmtId="6" fontId="3" fillId="0" borderId="66" xfId="0" applyNumberFormat="1" applyFont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  <protection locked="0"/>
    </xf>
    <xf numFmtId="6" fontId="16" fillId="17" borderId="31" xfId="0" applyNumberFormat="1" applyFont="1" applyFill="1" applyBorder="1" applyAlignment="1" applyProtection="1">
      <alignment vertical="center"/>
      <protection locked="0"/>
    </xf>
    <xf numFmtId="6" fontId="16" fillId="17" borderId="62" xfId="0" applyNumberFormat="1" applyFont="1" applyFill="1" applyBorder="1" applyAlignment="1" applyProtection="1">
      <alignment horizontal="right" vertical="center"/>
      <protection locked="0"/>
    </xf>
    <xf numFmtId="6" fontId="16" fillId="17" borderId="31" xfId="0" applyNumberFormat="1" applyFont="1" applyFill="1" applyBorder="1" applyAlignment="1" applyProtection="1">
      <alignment horizontal="right" vertical="center"/>
      <protection locked="0"/>
    </xf>
    <xf numFmtId="6" fontId="17" fillId="17" borderId="62" xfId="0" applyNumberFormat="1" applyFont="1" applyFill="1" applyBorder="1" applyAlignment="1" applyProtection="1">
      <alignment vertical="center"/>
    </xf>
    <xf numFmtId="6" fontId="17" fillId="17" borderId="66" xfId="0" applyNumberFormat="1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</xf>
    <xf numFmtId="6" fontId="16" fillId="17" borderId="31" xfId="0" applyNumberFormat="1" applyFont="1" applyFill="1" applyBorder="1" applyAlignment="1" applyProtection="1">
      <alignment vertical="center"/>
    </xf>
    <xf numFmtId="0" fontId="3" fillId="0" borderId="82" xfId="0" quotePrefix="1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16" borderId="1" xfId="0" quotePrefix="1" applyFont="1" applyFill="1" applyBorder="1" applyAlignment="1" applyProtection="1">
      <alignment horizontal="center" vertical="top"/>
    </xf>
    <xf numFmtId="0" fontId="3" fillId="16" borderId="2" xfId="0" quotePrefix="1" applyFont="1" applyFill="1" applyBorder="1" applyAlignment="1" applyProtection="1">
      <alignment horizontal="center" vertical="top"/>
    </xf>
    <xf numFmtId="0" fontId="3" fillId="16" borderId="3" xfId="0" quotePrefix="1" applyFont="1" applyFill="1" applyBorder="1" applyAlignment="1" applyProtection="1">
      <alignment horizontal="center" vertical="top"/>
    </xf>
    <xf numFmtId="0" fontId="17" fillId="16" borderId="1" xfId="0" applyFont="1" applyFill="1" applyBorder="1" applyAlignment="1" applyProtection="1">
      <alignment horizontal="left" vertical="top"/>
    </xf>
    <xf numFmtId="0" fontId="17" fillId="16" borderId="2" xfId="0" quotePrefix="1" applyFont="1" applyFill="1" applyBorder="1" applyAlignment="1" applyProtection="1">
      <alignment horizontal="left" vertical="top"/>
    </xf>
    <xf numFmtId="0" fontId="17" fillId="16" borderId="3" xfId="0" quotePrefix="1" applyFont="1" applyFill="1" applyBorder="1" applyAlignment="1" applyProtection="1">
      <alignment horizontal="left" vertical="top"/>
    </xf>
    <xf numFmtId="0" fontId="3" fillId="16" borderId="4" xfId="0" applyFont="1" applyFill="1" applyBorder="1" applyAlignment="1" applyProtection="1">
      <alignment vertical="top"/>
    </xf>
    <xf numFmtId="0" fontId="3" fillId="16" borderId="0" xfId="0" applyFont="1" applyFill="1" applyBorder="1" applyAlignment="1" applyProtection="1">
      <alignment vertical="top"/>
    </xf>
    <xf numFmtId="0" fontId="3" fillId="16" borderId="5" xfId="0" applyFont="1" applyFill="1" applyBorder="1" applyAlignment="1" applyProtection="1">
      <alignment vertical="top"/>
    </xf>
    <xf numFmtId="0" fontId="1" fillId="16" borderId="4" xfId="0" applyFont="1" applyFill="1" applyBorder="1" applyAlignment="1" applyProtection="1">
      <alignment vertical="top"/>
    </xf>
    <xf numFmtId="0" fontId="1" fillId="16" borderId="0" xfId="0" applyFont="1" applyFill="1" applyBorder="1" applyAlignment="1" applyProtection="1">
      <alignment vertical="top"/>
    </xf>
    <xf numFmtId="0" fontId="1" fillId="16" borderId="5" xfId="0" applyFont="1" applyFill="1" applyBorder="1" applyAlignment="1" applyProtection="1">
      <alignment vertical="top"/>
    </xf>
    <xf numFmtId="6" fontId="16" fillId="17" borderId="62" xfId="0" applyNumberFormat="1" applyFont="1" applyFill="1" applyBorder="1" applyAlignment="1" applyProtection="1">
      <alignment horizontal="right" vertical="center"/>
    </xf>
    <xf numFmtId="6" fontId="16" fillId="17" borderId="31" xfId="0" applyNumberFormat="1" applyFont="1" applyFill="1" applyBorder="1" applyAlignment="1" applyProtection="1">
      <alignment horizontal="right" vertical="center"/>
    </xf>
    <xf numFmtId="37" fontId="1" fillId="13" borderId="63" xfId="0" applyNumberFormat="1" applyFont="1" applyFill="1" applyBorder="1" applyAlignment="1" applyProtection="1">
      <alignment vertical="center"/>
    </xf>
    <xf numFmtId="37" fontId="1" fillId="13" borderId="78" xfId="0" applyNumberFormat="1" applyFont="1" applyFill="1" applyBorder="1" applyAlignment="1" applyProtection="1">
      <alignment vertical="center"/>
    </xf>
    <xf numFmtId="37" fontId="1" fillId="13" borderId="65" xfId="0" applyNumberFormat="1" applyFont="1" applyFill="1" applyBorder="1" applyAlignment="1" applyProtection="1">
      <alignment vertical="center"/>
    </xf>
    <xf numFmtId="6" fontId="3" fillId="0" borderId="62" xfId="0" applyNumberFormat="1" applyFont="1" applyFill="1" applyBorder="1" applyAlignment="1" applyProtection="1">
      <alignment vertical="center"/>
    </xf>
    <xf numFmtId="6" fontId="3" fillId="0" borderId="66" xfId="0" applyNumberFormat="1" applyFont="1" applyFill="1" applyBorder="1" applyAlignment="1" applyProtection="1">
      <alignment vertical="center"/>
    </xf>
    <xf numFmtId="0" fontId="5" fillId="14" borderId="81" xfId="0" quotePrefix="1" applyFont="1" applyFill="1" applyBorder="1" applyAlignment="1" applyProtection="1">
      <alignment horizontal="center" vertical="top"/>
    </xf>
    <xf numFmtId="0" fontId="5" fillId="14" borderId="84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0" fontId="5" fillId="14" borderId="81" xfId="0" applyFont="1" applyFill="1" applyBorder="1" applyAlignment="1" applyProtection="1">
      <alignment horizontal="center" vertical="top"/>
      <protection locked="0"/>
    </xf>
    <xf numFmtId="0" fontId="5" fillId="14" borderId="84" xfId="0" quotePrefix="1" applyFont="1" applyFill="1" applyBorder="1" applyAlignment="1" applyProtection="1">
      <alignment horizontal="center" vertical="top"/>
      <protection locked="0"/>
    </xf>
    <xf numFmtId="0" fontId="5" fillId="14" borderId="23" xfId="0" applyFont="1" applyFill="1" applyBorder="1" applyAlignment="1" applyProtection="1">
      <alignment horizontal="center" vertical="top"/>
    </xf>
    <xf numFmtId="0" fontId="5" fillId="14" borderId="24" xfId="0" applyFont="1" applyFill="1" applyBorder="1" applyAlignment="1" applyProtection="1">
      <alignment horizontal="center" vertical="top"/>
    </xf>
    <xf numFmtId="0" fontId="3" fillId="0" borderId="82" xfId="0" quotePrefix="1" applyFont="1" applyBorder="1" applyAlignment="1" applyProtection="1">
      <alignment horizontal="left" vertical="top" wrapText="1"/>
    </xf>
    <xf numFmtId="0" fontId="3" fillId="0" borderId="83" xfId="0" quotePrefix="1" applyFont="1" applyBorder="1" applyAlignment="1" applyProtection="1">
      <alignment horizontal="left" vertical="top" wrapText="1"/>
    </xf>
    <xf numFmtId="0" fontId="1" fillId="15" borderId="85" xfId="0" applyFont="1" applyFill="1" applyBorder="1" applyAlignment="1" applyProtection="1">
      <alignment vertical="center"/>
    </xf>
    <xf numFmtId="0" fontId="1" fillId="15" borderId="86" xfId="0" applyFont="1" applyFill="1" applyBorder="1" applyAlignment="1" applyProtection="1">
      <alignment vertical="center"/>
    </xf>
    <xf numFmtId="0" fontId="1" fillId="15" borderId="87" xfId="0" applyFont="1" applyFill="1" applyBorder="1" applyAlignment="1" applyProtection="1">
      <alignment vertical="center"/>
    </xf>
    <xf numFmtId="38" fontId="1" fillId="0" borderId="62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38" fontId="1" fillId="0" borderId="62" xfId="0" applyNumberFormat="1" applyFont="1" applyBorder="1" applyAlignment="1" applyProtection="1">
      <alignment horizontal="right" vertical="center"/>
      <protection locked="0"/>
    </xf>
    <xf numFmtId="38" fontId="1" fillId="0" borderId="31" xfId="0" applyNumberFormat="1" applyFont="1" applyBorder="1" applyAlignment="1" applyProtection="1">
      <alignment horizontal="right" vertical="center"/>
      <protection locked="0"/>
    </xf>
    <xf numFmtId="38" fontId="3" fillId="0" borderId="62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38" fontId="1" fillId="0" borderId="62" xfId="0" applyNumberFormat="1" applyFont="1" applyFill="1" applyBorder="1" applyAlignment="1" applyProtection="1">
      <alignment vertical="center"/>
      <protection locked="0"/>
    </xf>
    <xf numFmtId="38" fontId="1" fillId="0" borderId="31" xfId="0" applyNumberFormat="1" applyFont="1" applyFill="1" applyBorder="1" applyAlignment="1" applyProtection="1">
      <alignment vertical="center"/>
      <protection locked="0"/>
    </xf>
    <xf numFmtId="38" fontId="1" fillId="0" borderId="62" xfId="0" applyNumberFormat="1" applyFont="1" applyFill="1" applyBorder="1" applyAlignment="1" applyProtection="1">
      <alignment horizontal="right" vertical="center"/>
      <protection locked="0"/>
    </xf>
    <xf numFmtId="38" fontId="1" fillId="0" borderId="31" xfId="0" applyNumberFormat="1" applyFont="1" applyFill="1" applyBorder="1" applyAlignment="1" applyProtection="1">
      <alignment horizontal="right" vertical="center"/>
      <protection locked="0"/>
    </xf>
    <xf numFmtId="38" fontId="1" fillId="0" borderId="88" xfId="0" applyNumberFormat="1" applyFont="1" applyBorder="1" applyAlignment="1" applyProtection="1">
      <alignment vertical="center"/>
      <protection locked="0"/>
    </xf>
    <xf numFmtId="38" fontId="1" fillId="0" borderId="89" xfId="0" applyNumberFormat="1" applyFont="1" applyBorder="1" applyAlignment="1" applyProtection="1">
      <alignment vertical="center"/>
      <protection locked="0"/>
    </xf>
    <xf numFmtId="38" fontId="1" fillId="0" borderId="88" xfId="0" applyNumberFormat="1" applyFont="1" applyBorder="1" applyAlignment="1" applyProtection="1">
      <alignment horizontal="right" vertical="center"/>
      <protection locked="0"/>
    </xf>
    <xf numFmtId="38" fontId="1" fillId="0" borderId="89" xfId="0" applyNumberFormat="1" applyFont="1" applyBorder="1" applyAlignment="1" applyProtection="1">
      <alignment horizontal="right" vertical="center"/>
      <protection locked="0"/>
    </xf>
    <xf numFmtId="38" fontId="3" fillId="0" borderId="88" xfId="0" applyNumberFormat="1" applyFont="1" applyBorder="1" applyAlignment="1" applyProtection="1">
      <alignment vertical="center"/>
    </xf>
    <xf numFmtId="38" fontId="3" fillId="0" borderId="90" xfId="0" applyNumberFormat="1" applyFont="1" applyBorder="1" applyAlignment="1" applyProtection="1">
      <alignment vertical="center"/>
    </xf>
    <xf numFmtId="38" fontId="3" fillId="0" borderId="121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0" fontId="3" fillId="0" borderId="108" xfId="0" applyFont="1" applyBorder="1" applyAlignment="1" applyProtection="1">
      <alignment vertical="center"/>
      <protection locked="0"/>
    </xf>
    <xf numFmtId="0" fontId="3" fillId="0" borderId="109" xfId="0" quotePrefix="1" applyFont="1" applyBorder="1" applyAlignment="1" applyProtection="1">
      <alignment horizontal="left" vertical="center"/>
      <protection locked="0"/>
    </xf>
    <xf numFmtId="0" fontId="3" fillId="0" borderId="110" xfId="0" quotePrefix="1" applyFont="1" applyBorder="1" applyAlignment="1" applyProtection="1">
      <alignment horizontal="left" vertical="center"/>
      <protection locked="0"/>
    </xf>
    <xf numFmtId="0" fontId="3" fillId="0" borderId="111" xfId="0" quotePrefix="1" applyFont="1" applyBorder="1" applyAlignment="1" applyProtection="1">
      <alignment horizontal="left"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3" fillId="0" borderId="4" xfId="0" quotePrefix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16" borderId="1" xfId="0" applyFont="1" applyFill="1" applyBorder="1" applyAlignment="1" applyProtection="1">
      <alignment horizontal="center" vertical="center"/>
    </xf>
    <xf numFmtId="0" fontId="5" fillId="16" borderId="2" xfId="0" applyFont="1" applyFill="1" applyBorder="1" applyAlignment="1" applyProtection="1">
      <alignment horizontal="center" vertical="center"/>
    </xf>
    <xf numFmtId="0" fontId="5" fillId="16" borderId="3" xfId="0" applyFont="1" applyFill="1" applyBorder="1" applyAlignment="1" applyProtection="1">
      <alignment horizontal="center" vertical="center"/>
    </xf>
    <xf numFmtId="0" fontId="5" fillId="16" borderId="19" xfId="0" applyFont="1" applyFill="1" applyBorder="1" applyAlignment="1" applyProtection="1">
      <alignment horizontal="center" vertical="center"/>
    </xf>
    <xf numFmtId="0" fontId="5" fillId="16" borderId="20" xfId="0" applyFont="1" applyFill="1" applyBorder="1" applyAlignment="1" applyProtection="1">
      <alignment horizontal="center" vertical="center"/>
    </xf>
    <xf numFmtId="0" fontId="5" fillId="16" borderId="21" xfId="0" applyFont="1" applyFill="1" applyBorder="1" applyAlignment="1" applyProtection="1">
      <alignment horizontal="center" vertical="center"/>
    </xf>
    <xf numFmtId="6" fontId="1" fillId="0" borderId="63" xfId="0" applyNumberFormat="1" applyFont="1" applyFill="1" applyBorder="1" applyAlignment="1" applyProtection="1">
      <alignment vertical="center"/>
    </xf>
    <xf numFmtId="6" fontId="1" fillId="0" borderId="13" xfId="0" applyNumberFormat="1" applyFont="1" applyFill="1" applyBorder="1" applyAlignment="1" applyProtection="1">
      <alignment vertical="center"/>
    </xf>
    <xf numFmtId="6" fontId="1" fillId="0" borderId="63" xfId="0" applyNumberFormat="1" applyFont="1" applyFill="1" applyBorder="1" applyAlignment="1" applyProtection="1">
      <alignment horizontal="right" vertical="center"/>
    </xf>
    <xf numFmtId="6" fontId="1" fillId="0" borderId="13" xfId="0" applyNumberFormat="1" applyFont="1" applyFill="1" applyBorder="1" applyAlignment="1" applyProtection="1">
      <alignment horizontal="right" vertical="center"/>
    </xf>
    <xf numFmtId="0" fontId="1" fillId="15" borderId="78" xfId="0" applyFont="1" applyFill="1" applyBorder="1" applyAlignment="1" applyProtection="1">
      <alignment vertical="center"/>
    </xf>
    <xf numFmtId="0" fontId="1" fillId="15" borderId="65" xfId="0" applyFont="1" applyFill="1" applyBorder="1" applyAlignment="1" applyProtection="1">
      <alignment vertical="center"/>
    </xf>
    <xf numFmtId="0" fontId="5" fillId="14" borderId="91" xfId="0" applyFont="1" applyFill="1" applyBorder="1" applyAlignment="1" applyProtection="1">
      <alignment horizontal="center" vertical="top"/>
    </xf>
    <xf numFmtId="0" fontId="5" fillId="14" borderId="0" xfId="0" applyFont="1" applyFill="1" applyBorder="1" applyAlignment="1" applyProtection="1">
      <alignment horizontal="center" vertical="top"/>
    </xf>
    <xf numFmtId="0" fontId="5" fillId="14" borderId="4" xfId="0" applyFont="1" applyFill="1" applyBorder="1" applyAlignment="1" applyProtection="1">
      <alignment horizontal="center" vertical="top"/>
    </xf>
    <xf numFmtId="0" fontId="5" fillId="14" borderId="5" xfId="0" applyFont="1" applyFill="1" applyBorder="1" applyAlignment="1" applyProtection="1">
      <alignment horizontal="center" vertical="top"/>
    </xf>
    <xf numFmtId="0" fontId="5" fillId="14" borderId="4" xfId="0" quotePrefix="1" applyFont="1" applyFill="1" applyBorder="1" applyAlignment="1" applyProtection="1">
      <alignment horizontal="center" vertical="top"/>
    </xf>
    <xf numFmtId="0" fontId="5" fillId="14" borderId="106" xfId="0" quotePrefix="1" applyFont="1" applyFill="1" applyBorder="1" applyAlignment="1" applyProtection="1">
      <alignment horizontal="center" vertical="top"/>
    </xf>
    <xf numFmtId="0" fontId="5" fillId="14" borderId="19" xfId="0" applyFont="1" applyFill="1" applyBorder="1" applyAlignment="1" applyProtection="1">
      <alignment horizontal="center" vertical="top"/>
    </xf>
    <xf numFmtId="0" fontId="5" fillId="14" borderId="21" xfId="0" applyFont="1" applyFill="1" applyBorder="1" applyAlignment="1" applyProtection="1">
      <alignment horizontal="center" vertical="top"/>
    </xf>
    <xf numFmtId="0" fontId="5" fillId="14" borderId="19" xfId="0" quotePrefix="1" applyFont="1" applyFill="1" applyBorder="1" applyAlignment="1" applyProtection="1">
      <alignment horizontal="center" vertical="top"/>
    </xf>
    <xf numFmtId="0" fontId="5" fillId="14" borderId="21" xfId="0" quotePrefix="1" applyFont="1" applyFill="1" applyBorder="1" applyAlignment="1" applyProtection="1">
      <alignment horizontal="center" vertical="top"/>
    </xf>
    <xf numFmtId="6" fontId="3" fillId="0" borderId="35" xfId="0" applyNumberFormat="1" applyFont="1" applyBorder="1" applyAlignment="1" applyProtection="1">
      <alignment vertical="center"/>
    </xf>
    <xf numFmtId="6" fontId="3" fillId="0" borderId="119" xfId="0" applyNumberFormat="1" applyFont="1" applyBorder="1" applyAlignment="1" applyProtection="1">
      <alignment vertical="center"/>
    </xf>
    <xf numFmtId="6" fontId="1" fillId="0" borderId="62" xfId="0" applyNumberFormat="1" applyFont="1" applyFill="1" applyBorder="1" applyAlignment="1" applyProtection="1">
      <alignment vertical="center"/>
      <protection locked="0"/>
    </xf>
    <xf numFmtId="6" fontId="1" fillId="0" borderId="31" xfId="0" applyNumberFormat="1" applyFont="1" applyFill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horizontal="right" vertical="center"/>
      <protection locked="0"/>
    </xf>
    <xf numFmtId="6" fontId="1" fillId="0" borderId="31" xfId="0" applyNumberFormat="1" applyFont="1" applyFill="1" applyBorder="1" applyAlignment="1" applyProtection="1">
      <alignment horizontal="right" vertical="center"/>
      <protection locked="0"/>
    </xf>
    <xf numFmtId="6" fontId="3" fillId="0" borderId="43" xfId="0" applyNumberFormat="1" applyFont="1" applyBorder="1" applyAlignment="1" applyProtection="1">
      <alignment vertical="center"/>
    </xf>
    <xf numFmtId="6" fontId="3" fillId="0" borderId="44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4" borderId="9" xfId="0" quotePrefix="1" applyNumberFormat="1" applyFont="1" applyFill="1" applyBorder="1" applyAlignment="1" applyProtection="1">
      <alignment horizontal="center" vertical="center"/>
    </xf>
    <xf numFmtId="0" fontId="1" fillId="4" borderId="10" xfId="0" quotePrefix="1" applyNumberFormat="1" applyFont="1" applyFill="1" applyBorder="1" applyAlignment="1" applyProtection="1">
      <alignment horizontal="center" vertical="center"/>
    </xf>
    <xf numFmtId="0" fontId="1" fillId="0" borderId="92" xfId="0" applyFont="1" applyBorder="1" applyAlignment="1" applyProtection="1">
      <alignment horizontal="left" vertical="center" wrapText="1"/>
      <protection locked="0"/>
    </xf>
    <xf numFmtId="0" fontId="1" fillId="0" borderId="80" xfId="0" applyFont="1" applyBorder="1" applyAlignment="1" applyProtection="1">
      <alignment horizontal="left" vertical="center" wrapText="1"/>
      <protection locked="0"/>
    </xf>
    <xf numFmtId="0" fontId="1" fillId="0" borderId="93" xfId="0" applyFont="1" applyBorder="1" applyAlignment="1" applyProtection="1">
      <alignment horizontal="left" vertical="center" wrapText="1"/>
      <protection locked="0"/>
    </xf>
    <xf numFmtId="0" fontId="1" fillId="0" borderId="97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98" xfId="0" applyFont="1" applyBorder="1" applyAlignment="1" applyProtection="1">
      <alignment horizontal="left" vertical="top" wrapText="1"/>
      <protection locked="0"/>
    </xf>
    <xf numFmtId="0" fontId="1" fillId="0" borderId="102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103" xfId="0" applyFont="1" applyBorder="1" applyAlignment="1" applyProtection="1">
      <alignment horizontal="left" vertical="top" wrapText="1"/>
      <protection locked="0"/>
    </xf>
    <xf numFmtId="0" fontId="10" fillId="0" borderId="0" xfId="0" quotePrefix="1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0" fillId="2" borderId="7" xfId="0" applyFill="1" applyBorder="1" applyAlignment="1">
      <alignment horizontal="center" vertical="top"/>
    </xf>
    <xf numFmtId="0" fontId="1" fillId="0" borderId="0" xfId="0" quotePrefix="1" applyFont="1" applyBorder="1" applyAlignment="1">
      <alignment horizontal="left" vertical="top" wrapText="1"/>
    </xf>
    <xf numFmtId="0" fontId="11" fillId="0" borderId="0" xfId="0" quotePrefix="1" applyFont="1" applyBorder="1" applyAlignment="1">
      <alignment horizontal="left" vertical="top" wrapText="1"/>
    </xf>
    <xf numFmtId="0" fontId="1" fillId="0" borderId="95" xfId="0" applyFont="1" applyBorder="1" applyAlignment="1">
      <alignment horizontal="left" vertical="top"/>
    </xf>
    <xf numFmtId="0" fontId="1" fillId="0" borderId="83" xfId="0" applyFont="1" applyBorder="1" applyAlignment="1">
      <alignment horizontal="left" vertical="top"/>
    </xf>
    <xf numFmtId="0" fontId="1" fillId="0" borderId="96" xfId="0" applyFont="1" applyBorder="1" applyAlignment="1">
      <alignment horizontal="left" vertical="top"/>
    </xf>
    <xf numFmtId="0" fontId="1" fillId="0" borderId="95" xfId="0" quotePrefix="1" applyFont="1" applyBorder="1" applyAlignment="1">
      <alignment horizontal="left" vertical="top" wrapText="1"/>
    </xf>
    <xf numFmtId="0" fontId="1" fillId="0" borderId="83" xfId="0" applyFont="1" applyBorder="1" applyAlignment="1">
      <alignment horizontal="justify" vertical="top" wrapText="1"/>
    </xf>
    <xf numFmtId="0" fontId="1" fillId="0" borderId="96" xfId="0" applyFont="1" applyBorder="1" applyAlignment="1">
      <alignment horizontal="justify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0" fillId="0" borderId="0" xfId="0" quotePrefix="1" applyFont="1" applyBorder="1" applyAlignment="1">
      <alignment horizontal="left" vertical="top" wrapText="1"/>
    </xf>
    <xf numFmtId="0" fontId="1" fillId="0" borderId="0" xfId="0" quotePrefix="1" applyFont="1" applyAlignment="1" applyProtection="1">
      <alignment horizontal="left" vertical="top" wrapText="1"/>
      <protection locked="0"/>
    </xf>
    <xf numFmtId="0" fontId="12" fillId="0" borderId="20" xfId="0" quotePrefix="1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" fillId="0" borderId="0" xfId="0" applyFont="1" applyBorder="1" applyAlignment="1">
      <alignment horizontal="justify" vertical="top" wrapText="1"/>
    </xf>
    <xf numFmtId="0" fontId="1" fillId="0" borderId="92" xfId="0" applyFont="1" applyBorder="1" applyAlignment="1" applyProtection="1">
      <alignment horizontal="left" vertical="top" wrapText="1"/>
      <protection locked="0"/>
    </xf>
    <xf numFmtId="0" fontId="1" fillId="0" borderId="80" xfId="0" applyFont="1" applyBorder="1" applyAlignment="1" applyProtection="1">
      <alignment horizontal="left" vertical="top" wrapText="1"/>
      <protection locked="0"/>
    </xf>
    <xf numFmtId="0" fontId="1" fillId="0" borderId="93" xfId="0" applyFont="1" applyBorder="1" applyAlignment="1" applyProtection="1">
      <alignment horizontal="left" vertical="top" wrapText="1"/>
      <protection locked="0"/>
    </xf>
    <xf numFmtId="0" fontId="1" fillId="9" borderId="59" xfId="0" applyFont="1" applyFill="1" applyBorder="1" applyAlignment="1">
      <alignment horizontal="center" vertical="center" textRotation="90"/>
    </xf>
    <xf numFmtId="0" fontId="1" fillId="9" borderId="60" xfId="0" applyFont="1" applyFill="1" applyBorder="1" applyAlignment="1">
      <alignment horizontal="center" vertical="center" textRotation="90"/>
    </xf>
    <xf numFmtId="0" fontId="1" fillId="9" borderId="94" xfId="0" applyFont="1" applyFill="1" applyBorder="1" applyAlignment="1">
      <alignment horizontal="center" vertical="center" textRotation="90"/>
    </xf>
    <xf numFmtId="0" fontId="1" fillId="9" borderId="95" xfId="0" quotePrefix="1" applyFont="1" applyFill="1" applyBorder="1" applyAlignment="1">
      <alignment horizontal="left" vertical="center"/>
    </xf>
    <xf numFmtId="0" fontId="1" fillId="9" borderId="83" xfId="0" applyFont="1" applyFill="1" applyBorder="1" applyAlignment="1">
      <alignment horizontal="left" vertical="center"/>
    </xf>
    <xf numFmtId="0" fontId="1" fillId="9" borderId="96" xfId="0" applyFont="1" applyFill="1" applyBorder="1" applyAlignment="1">
      <alignment horizontal="left" vertical="center"/>
    </xf>
    <xf numFmtId="0" fontId="1" fillId="9" borderId="97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" fillId="9" borderId="98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left" vertical="center"/>
    </xf>
    <xf numFmtId="0" fontId="1" fillId="9" borderId="100" xfId="0" applyFont="1" applyFill="1" applyBorder="1" applyAlignment="1">
      <alignment horizontal="left" vertical="center"/>
    </xf>
    <xf numFmtId="0" fontId="1" fillId="9" borderId="101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center" vertical="center"/>
    </xf>
    <xf numFmtId="0" fontId="1" fillId="9" borderId="100" xfId="0" applyFont="1" applyFill="1" applyBorder="1" applyAlignment="1">
      <alignment horizontal="center" vertical="center"/>
    </xf>
    <xf numFmtId="0" fontId="1" fillId="9" borderId="101" xfId="0" applyFont="1" applyFill="1" applyBorder="1" applyAlignment="1">
      <alignment horizontal="center" vertical="center"/>
    </xf>
    <xf numFmtId="6" fontId="3" fillId="0" borderId="72" xfId="0" quotePrefix="1" applyNumberFormat="1" applyFont="1" applyBorder="1" applyAlignment="1" applyProtection="1">
      <alignment horizontal="left" vertical="center"/>
    </xf>
    <xf numFmtId="0" fontId="0" fillId="0" borderId="73" xfId="0" applyBorder="1" applyAlignment="1">
      <alignment horizontal="left" vertical="center"/>
    </xf>
    <xf numFmtId="6" fontId="5" fillId="0" borderId="4" xfId="0" quotePrefix="1" applyNumberFormat="1" applyFont="1" applyBorder="1" applyAlignment="1" applyProtection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6" fontId="4" fillId="0" borderId="83" xfId="0" applyNumberFormat="1" applyFont="1" applyBorder="1" applyAlignment="1" applyProtection="1">
      <alignment vertical="top"/>
    </xf>
    <xf numFmtId="0" fontId="4" fillId="0" borderId="83" xfId="0" applyFont="1" applyBorder="1" applyAlignment="1">
      <alignment vertical="top"/>
    </xf>
    <xf numFmtId="0" fontId="0" fillId="0" borderId="83" xfId="0" applyBorder="1" applyAlignment="1">
      <alignment vertical="top"/>
    </xf>
    <xf numFmtId="49" fontId="4" fillId="0" borderId="0" xfId="0" applyNumberFormat="1" applyFont="1" applyBorder="1" applyAlignment="1" applyProtection="1">
      <alignment vertical="top"/>
      <protection locked="0"/>
    </xf>
    <xf numFmtId="0" fontId="4" fillId="0" borderId="0" xfId="0" applyNumberFormat="1" applyFont="1" applyBorder="1" applyAlignment="1" applyProtection="1">
      <alignment vertical="top"/>
    </xf>
  </cellXfs>
  <cellStyles count="1">
    <cellStyle name="Normal" xfId="0" builtinId="0"/>
  </cellStyles>
  <dxfs count="98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2"/>
  <sheetViews>
    <sheetView tabSelected="1" view="pageBreakPreview" zoomScale="175" zoomScaleNormal="115" zoomScaleSheetLayoutView="175" workbookViewId="0">
      <selection activeCell="B612" sqref="B612"/>
    </sheetView>
  </sheetViews>
  <sheetFormatPr defaultColWidth="13.42578125" defaultRowHeight="12.75" x14ac:dyDescent="0.2"/>
  <cols>
    <col min="1" max="1" width="33.28515625" style="4" customWidth="1"/>
    <col min="2" max="2" width="14.7109375" style="4" customWidth="1"/>
    <col min="3" max="3" width="8.28515625" style="4" customWidth="1"/>
    <col min="4" max="4" width="16.140625" style="4" customWidth="1"/>
    <col min="5" max="5" width="8.85546875" style="4" customWidth="1"/>
    <col min="6" max="6" width="16.28515625" style="4" customWidth="1"/>
    <col min="7" max="7" width="7.140625" style="4" customWidth="1"/>
    <col min="8" max="8" width="10.5703125" style="4" customWidth="1"/>
    <col min="9" max="9" width="5.7109375" style="4" customWidth="1"/>
    <col min="10" max="10" width="10.7109375" style="4" customWidth="1"/>
    <col min="11" max="11" width="8.140625" style="4" bestFit="1" customWidth="1"/>
    <col min="12" max="16384" width="13.42578125" style="4"/>
  </cols>
  <sheetData>
    <row r="1" spans="1:24" ht="6.6" customHeight="1" thickBot="1" x14ac:dyDescent="0.25">
      <c r="A1" s="269"/>
      <c r="B1" s="269"/>
      <c r="C1" s="269"/>
      <c r="D1" s="269"/>
      <c r="E1" s="269"/>
      <c r="F1" s="269"/>
      <c r="G1" s="269"/>
    </row>
    <row r="2" spans="1:24" ht="18" customHeight="1" thickBot="1" x14ac:dyDescent="0.25">
      <c r="A2" s="293" t="s">
        <v>524</v>
      </c>
      <c r="B2" s="294"/>
      <c r="C2" s="294"/>
      <c r="D2" s="318" t="s">
        <v>0</v>
      </c>
      <c r="E2" s="319"/>
      <c r="F2" s="319"/>
      <c r="G2" s="320"/>
    </row>
    <row r="3" spans="1:24" ht="18" customHeight="1" x14ac:dyDescent="0.2">
      <c r="A3" s="278" t="s">
        <v>523</v>
      </c>
      <c r="B3" s="295"/>
      <c r="C3" s="295"/>
      <c r="D3" s="280" t="s">
        <v>1</v>
      </c>
      <c r="E3" s="281"/>
      <c r="F3" s="280" t="s">
        <v>2</v>
      </c>
      <c r="G3" s="281"/>
    </row>
    <row r="4" spans="1:24" ht="18" customHeight="1" thickBot="1" x14ac:dyDescent="0.25">
      <c r="A4" s="316" t="s">
        <v>522</v>
      </c>
      <c r="B4" s="317"/>
      <c r="C4" s="317"/>
      <c r="D4" s="282"/>
      <c r="E4" s="283"/>
      <c r="F4" s="282"/>
      <c r="G4" s="283"/>
    </row>
    <row r="5" spans="1:24" ht="18" customHeight="1" x14ac:dyDescent="0.2">
      <c r="A5" s="278" t="s">
        <v>521</v>
      </c>
      <c r="B5" s="279"/>
      <c r="C5" s="279"/>
      <c r="D5" s="321" t="s">
        <v>329</v>
      </c>
      <c r="E5" s="322"/>
      <c r="F5" s="322"/>
      <c r="G5" s="323"/>
    </row>
    <row r="6" spans="1:24" ht="18" customHeight="1" thickBot="1" x14ac:dyDescent="0.25">
      <c r="A6" s="278" t="s">
        <v>520</v>
      </c>
      <c r="B6" s="295"/>
      <c r="C6" s="295"/>
      <c r="D6" s="324"/>
      <c r="E6" s="325"/>
      <c r="F6" s="325"/>
      <c r="G6" s="32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3" customFormat="1" ht="18" customHeight="1" thickTop="1" x14ac:dyDescent="0.2">
      <c r="A7" s="278" t="s">
        <v>71</v>
      </c>
      <c r="B7" s="295"/>
      <c r="C7" s="295"/>
      <c r="D7" s="327"/>
      <c r="E7" s="328"/>
      <c r="F7" s="328"/>
      <c r="G7" s="329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8" customHeight="1" x14ac:dyDescent="0.2">
      <c r="A8" s="278" t="s">
        <v>72</v>
      </c>
      <c r="B8" s="295"/>
      <c r="C8" s="295"/>
      <c r="D8" s="327"/>
      <c r="E8" s="328"/>
      <c r="F8" s="328"/>
      <c r="G8" s="329"/>
    </row>
    <row r="9" spans="1:24" ht="24" customHeight="1" x14ac:dyDescent="0.2">
      <c r="A9" s="345" t="s">
        <v>69</v>
      </c>
      <c r="B9" s="346"/>
      <c r="C9" s="346"/>
      <c r="D9" s="300"/>
      <c r="E9" s="301"/>
      <c r="F9" s="301"/>
      <c r="G9" s="302"/>
      <c r="J9" s="296"/>
      <c r="K9" s="296"/>
    </row>
    <row r="10" spans="1:24" ht="20.45" customHeight="1" thickBot="1" x14ac:dyDescent="0.25">
      <c r="A10" s="268"/>
      <c r="B10" s="14"/>
      <c r="C10" s="14"/>
      <c r="D10" s="303"/>
      <c r="E10" s="304"/>
      <c r="F10" s="304"/>
      <c r="G10" s="305"/>
    </row>
    <row r="11" spans="1:24" ht="17.25" customHeight="1" x14ac:dyDescent="0.25">
      <c r="A11" s="152" t="s">
        <v>3</v>
      </c>
      <c r="B11" s="343" t="s">
        <v>54</v>
      </c>
      <c r="C11" s="344"/>
      <c r="D11" s="276" t="s">
        <v>28</v>
      </c>
      <c r="E11" s="277"/>
      <c r="F11" s="276" t="s">
        <v>4</v>
      </c>
      <c r="G11" s="286"/>
    </row>
    <row r="12" spans="1:24" ht="17.25" customHeight="1" thickBot="1" x14ac:dyDescent="0.25">
      <c r="A12" s="15"/>
      <c r="B12" s="341" t="s">
        <v>677</v>
      </c>
      <c r="C12" s="342"/>
      <c r="D12" s="272" t="s">
        <v>68</v>
      </c>
      <c r="E12" s="273"/>
      <c r="F12" s="337" t="str">
        <f>B12</f>
        <v>FY 2025-2026</v>
      </c>
      <c r="G12" s="338"/>
      <c r="K12" s="190"/>
      <c r="L12" s="192"/>
    </row>
    <row r="13" spans="1:24" s="63" customFormat="1" ht="18" customHeight="1" x14ac:dyDescent="0.2">
      <c r="A13" s="5" t="s">
        <v>5</v>
      </c>
      <c r="B13" s="347"/>
      <c r="C13" s="348"/>
      <c r="D13" s="348"/>
      <c r="E13" s="348"/>
      <c r="F13" s="348"/>
      <c r="G13" s="349"/>
      <c r="K13" s="191"/>
      <c r="L13" s="192"/>
    </row>
    <row r="14" spans="1:24" s="63" customFormat="1" ht="18" customHeight="1" x14ac:dyDescent="0.2">
      <c r="A14" s="100" t="s">
        <v>6</v>
      </c>
      <c r="B14" s="339">
        <v>0</v>
      </c>
      <c r="C14" s="340"/>
      <c r="D14" s="287">
        <v>0</v>
      </c>
      <c r="E14" s="288"/>
      <c r="F14" s="306">
        <f>SUM(B14:E14)</f>
        <v>0</v>
      </c>
      <c r="G14" s="307"/>
      <c r="H14" s="118"/>
      <c r="K14" s="191"/>
      <c r="L14" s="192"/>
    </row>
    <row r="15" spans="1:24" s="63" customFormat="1" ht="18" customHeight="1" x14ac:dyDescent="0.2">
      <c r="A15" s="100" t="s">
        <v>7</v>
      </c>
      <c r="B15" s="339">
        <v>0</v>
      </c>
      <c r="C15" s="340"/>
      <c r="D15" s="287">
        <v>0</v>
      </c>
      <c r="E15" s="288"/>
      <c r="F15" s="306">
        <f t="shared" ref="F15:F23" si="0">SUM(B15:E15)</f>
        <v>0</v>
      </c>
      <c r="G15" s="307"/>
      <c r="K15" s="191"/>
      <c r="L15" s="192"/>
    </row>
    <row r="16" spans="1:24" s="63" customFormat="1" ht="18" customHeight="1" x14ac:dyDescent="0.2">
      <c r="A16" s="100" t="s">
        <v>8</v>
      </c>
      <c r="B16" s="289">
        <f>SUM(B17:C18)</f>
        <v>0</v>
      </c>
      <c r="C16" s="290"/>
      <c r="D16" s="289">
        <f>SUM(D17:E18)</f>
        <v>0</v>
      </c>
      <c r="E16" s="290"/>
      <c r="F16" s="306">
        <f>SUM(F17:G18)</f>
        <v>0</v>
      </c>
      <c r="G16" s="307"/>
      <c r="K16" s="191"/>
      <c r="L16" s="192"/>
    </row>
    <row r="17" spans="1:12" s="63" customFormat="1" x14ac:dyDescent="0.2">
      <c r="A17" s="185" t="s">
        <v>514</v>
      </c>
      <c r="B17" s="308">
        <v>0</v>
      </c>
      <c r="C17" s="309"/>
      <c r="D17" s="310">
        <v>0</v>
      </c>
      <c r="E17" s="311"/>
      <c r="F17" s="312">
        <f t="shared" si="0"/>
        <v>0</v>
      </c>
      <c r="G17" s="313"/>
    </row>
    <row r="18" spans="1:12" s="63" customFormat="1" ht="15" customHeight="1" x14ac:dyDescent="0.2">
      <c r="A18" s="184" t="s">
        <v>443</v>
      </c>
      <c r="B18" s="314">
        <f>'BA-7 Form 1 Page 2'!B16:C16</f>
        <v>0</v>
      </c>
      <c r="C18" s="315"/>
      <c r="D18" s="330">
        <f>'BA-7 Form 1 Page 2'!D16:E16</f>
        <v>0</v>
      </c>
      <c r="E18" s="331"/>
      <c r="F18" s="312">
        <f t="shared" si="0"/>
        <v>0</v>
      </c>
      <c r="G18" s="313"/>
    </row>
    <row r="19" spans="1:12" s="63" customFormat="1" ht="18" customHeight="1" x14ac:dyDescent="0.2">
      <c r="A19" s="100" t="s">
        <v>9</v>
      </c>
      <c r="B19" s="289">
        <f>SUM(B20:C22)</f>
        <v>0</v>
      </c>
      <c r="C19" s="290"/>
      <c r="D19" s="291">
        <f>SUM(D20:E22)</f>
        <v>0</v>
      </c>
      <c r="E19" s="292"/>
      <c r="F19" s="335">
        <f>SUM(F20:G22)</f>
        <v>0</v>
      </c>
      <c r="G19" s="336"/>
    </row>
    <row r="20" spans="1:12" s="63" customFormat="1" x14ac:dyDescent="0.2">
      <c r="A20" s="185" t="s">
        <v>333</v>
      </c>
      <c r="B20" s="308">
        <v>0</v>
      </c>
      <c r="C20" s="309"/>
      <c r="D20" s="310">
        <v>0</v>
      </c>
      <c r="E20" s="311"/>
      <c r="F20" s="312">
        <f>SUM(B20:E20)</f>
        <v>0</v>
      </c>
      <c r="G20" s="313"/>
    </row>
    <row r="21" spans="1:12" s="63" customFormat="1" x14ac:dyDescent="0.2">
      <c r="A21" s="185" t="s">
        <v>333</v>
      </c>
      <c r="B21" s="308">
        <v>0</v>
      </c>
      <c r="C21" s="309"/>
      <c r="D21" s="310">
        <v>0</v>
      </c>
      <c r="E21" s="311"/>
      <c r="F21" s="312">
        <f>SUM(B21:E21)</f>
        <v>0</v>
      </c>
      <c r="G21" s="313"/>
    </row>
    <row r="22" spans="1:12" s="63" customFormat="1" ht="15" customHeight="1" x14ac:dyDescent="0.2">
      <c r="A22" s="184" t="s">
        <v>334</v>
      </c>
      <c r="B22" s="314">
        <f>'BA-7 Form 1 Page 2'!B24:C24</f>
        <v>0</v>
      </c>
      <c r="C22" s="315"/>
      <c r="D22" s="330">
        <f>'BA-7 Form 1 Page 2'!D24:E24</f>
        <v>0</v>
      </c>
      <c r="E22" s="331"/>
      <c r="F22" s="312">
        <f>SUM(B22:E22)</f>
        <v>0</v>
      </c>
      <c r="G22" s="313"/>
    </row>
    <row r="23" spans="1:12" s="63" customFormat="1" ht="18" customHeight="1" thickBot="1" x14ac:dyDescent="0.25">
      <c r="A23" s="101" t="s">
        <v>10</v>
      </c>
      <c r="B23" s="298">
        <v>0</v>
      </c>
      <c r="C23" s="299"/>
      <c r="D23" s="284">
        <v>0</v>
      </c>
      <c r="E23" s="285"/>
      <c r="F23" s="274">
        <f t="shared" si="0"/>
        <v>0</v>
      </c>
      <c r="G23" s="275"/>
    </row>
    <row r="24" spans="1:12" s="63" customFormat="1" ht="18" customHeight="1" thickTop="1" thickBot="1" x14ac:dyDescent="0.25">
      <c r="A24" s="102" t="s">
        <v>11</v>
      </c>
      <c r="B24" s="270">
        <f>+B14+B15+B16+B19+B23</f>
        <v>0</v>
      </c>
      <c r="C24" s="297"/>
      <c r="D24" s="270">
        <f>+D14+D15+D16+D19+D23</f>
        <v>0</v>
      </c>
      <c r="E24" s="297"/>
      <c r="F24" s="270">
        <f>SUM(B24:E24)</f>
        <v>0</v>
      </c>
      <c r="G24" s="271"/>
    </row>
    <row r="25" spans="1:12" s="63" customFormat="1" ht="18" customHeight="1" x14ac:dyDescent="0.2">
      <c r="A25" s="239" t="s">
        <v>427</v>
      </c>
      <c r="B25" s="350">
        <v>0</v>
      </c>
      <c r="C25" s="351"/>
      <c r="D25" s="352">
        <v>0</v>
      </c>
      <c r="E25" s="353"/>
      <c r="F25" s="354">
        <f>SUM(B25:E25)</f>
        <v>0</v>
      </c>
      <c r="G25" s="355"/>
      <c r="K25" s="191"/>
      <c r="L25" s="192"/>
    </row>
    <row r="26" spans="1:12" s="63" customFormat="1" ht="18" customHeight="1" x14ac:dyDescent="0.2">
      <c r="A26" s="239" t="s">
        <v>429</v>
      </c>
      <c r="B26" s="356">
        <v>0</v>
      </c>
      <c r="C26" s="357"/>
      <c r="D26" s="358">
        <v>0</v>
      </c>
      <c r="E26" s="359"/>
      <c r="F26" s="354">
        <f>SUM(B26:E26)</f>
        <v>0</v>
      </c>
      <c r="G26" s="355"/>
    </row>
    <row r="27" spans="1:12" s="63" customFormat="1" ht="18" customHeight="1" thickBot="1" x14ac:dyDescent="0.25">
      <c r="A27" s="240" t="s">
        <v>428</v>
      </c>
      <c r="B27" s="360">
        <v>0</v>
      </c>
      <c r="C27" s="361"/>
      <c r="D27" s="362">
        <v>0</v>
      </c>
      <c r="E27" s="363"/>
      <c r="F27" s="364">
        <f>SUM(B27:E27)</f>
        <v>0</v>
      </c>
      <c r="G27" s="365"/>
    </row>
    <row r="28" spans="1:12" s="63" customFormat="1" ht="18" customHeight="1" thickTop="1" thickBot="1" x14ac:dyDescent="0.25">
      <c r="A28" s="102" t="s">
        <v>426</v>
      </c>
      <c r="B28" s="366">
        <f>SUM(B25:C27)</f>
        <v>0</v>
      </c>
      <c r="C28" s="367"/>
      <c r="D28" s="366">
        <f>SUM(D25:E27)</f>
        <v>0</v>
      </c>
      <c r="E28" s="367"/>
      <c r="F28" s="366">
        <f>SUM(B28:E28)</f>
        <v>0</v>
      </c>
      <c r="G28" s="368"/>
    </row>
    <row r="29" spans="1:12" s="63" customFormat="1" ht="3.6" customHeight="1" thickBot="1" x14ac:dyDescent="0.25">
      <c r="A29" s="196"/>
      <c r="B29" s="197"/>
      <c r="C29" s="197"/>
      <c r="D29" s="198"/>
      <c r="E29" s="198"/>
      <c r="F29" s="197"/>
      <c r="G29" s="199"/>
    </row>
    <row r="30" spans="1:12" s="63" customFormat="1" ht="18" customHeight="1" thickBot="1" x14ac:dyDescent="0.25">
      <c r="A30" s="7" t="s">
        <v>12</v>
      </c>
      <c r="B30" s="8" t="s">
        <v>13</v>
      </c>
      <c r="C30" s="9" t="s">
        <v>14</v>
      </c>
      <c r="D30" s="9" t="s">
        <v>13</v>
      </c>
      <c r="E30" s="9" t="s">
        <v>14</v>
      </c>
      <c r="F30" s="9" t="s">
        <v>13</v>
      </c>
      <c r="G30" s="10" t="s">
        <v>14</v>
      </c>
    </row>
    <row r="31" spans="1:12" s="63" customFormat="1" ht="18" customHeight="1" x14ac:dyDescent="0.2">
      <c r="A31" s="6" t="s">
        <v>15</v>
      </c>
      <c r="B31" s="332"/>
      <c r="C31" s="333"/>
      <c r="D31" s="333"/>
      <c r="E31" s="333"/>
      <c r="F31" s="333"/>
      <c r="G31" s="334"/>
    </row>
    <row r="32" spans="1:12" s="63" customFormat="1" ht="18" customHeight="1" x14ac:dyDescent="0.2">
      <c r="A32" s="126" t="s">
        <v>515</v>
      </c>
      <c r="B32" s="128">
        <v>0</v>
      </c>
      <c r="C32" s="129">
        <v>0</v>
      </c>
      <c r="D32" s="128">
        <v>0</v>
      </c>
      <c r="E32" s="129">
        <v>0</v>
      </c>
      <c r="F32" s="134">
        <f>SUM(B32,D32)</f>
        <v>0</v>
      </c>
      <c r="G32" s="135">
        <f>SUM(C32,E32)</f>
        <v>0</v>
      </c>
    </row>
    <row r="33" spans="1:8" s="63" customFormat="1" ht="18" customHeight="1" x14ac:dyDescent="0.2">
      <c r="A33" s="126" t="s">
        <v>516</v>
      </c>
      <c r="B33" s="128">
        <v>0</v>
      </c>
      <c r="C33" s="129">
        <v>0</v>
      </c>
      <c r="D33" s="128">
        <v>0</v>
      </c>
      <c r="E33" s="129">
        <v>0</v>
      </c>
      <c r="F33" s="134">
        <f t="shared" ref="F33:G35" si="1">SUM(B33,D33)</f>
        <v>0</v>
      </c>
      <c r="G33" s="135">
        <f t="shared" si="1"/>
        <v>0</v>
      </c>
    </row>
    <row r="34" spans="1:8" s="63" customFormat="1" ht="18" customHeight="1" x14ac:dyDescent="0.2">
      <c r="A34" s="126" t="s">
        <v>517</v>
      </c>
      <c r="B34" s="128">
        <v>0</v>
      </c>
      <c r="C34" s="129">
        <v>0</v>
      </c>
      <c r="D34" s="128">
        <v>0</v>
      </c>
      <c r="E34" s="129">
        <v>0</v>
      </c>
      <c r="F34" s="134">
        <f t="shared" si="1"/>
        <v>0</v>
      </c>
      <c r="G34" s="135">
        <f t="shared" si="1"/>
        <v>0</v>
      </c>
    </row>
    <row r="35" spans="1:8" s="63" customFormat="1" ht="18" customHeight="1" x14ac:dyDescent="0.2">
      <c r="A35" s="126" t="s">
        <v>518</v>
      </c>
      <c r="B35" s="128">
        <v>0</v>
      </c>
      <c r="C35" s="129">
        <v>0</v>
      </c>
      <c r="D35" s="128">
        <v>0</v>
      </c>
      <c r="E35" s="129">
        <v>0</v>
      </c>
      <c r="F35" s="134">
        <f t="shared" si="1"/>
        <v>0</v>
      </c>
      <c r="G35" s="135">
        <f t="shared" si="1"/>
        <v>0</v>
      </c>
    </row>
    <row r="36" spans="1:8" s="63" customFormat="1" ht="18" customHeight="1" x14ac:dyDescent="0.2">
      <c r="A36" s="127" t="s">
        <v>519</v>
      </c>
      <c r="B36" s="128">
        <v>0</v>
      </c>
      <c r="C36" s="129">
        <v>0</v>
      </c>
      <c r="D36" s="128">
        <v>0</v>
      </c>
      <c r="E36" s="129">
        <v>0</v>
      </c>
      <c r="F36" s="134">
        <f t="shared" ref="F36:F41" si="2">SUM(B36,D36)</f>
        <v>0</v>
      </c>
      <c r="G36" s="135">
        <f t="shared" ref="G36:G41" si="3">SUM(C36,E36)</f>
        <v>0</v>
      </c>
    </row>
    <row r="37" spans="1:8" s="63" customFormat="1" ht="18" customHeight="1" x14ac:dyDescent="0.2">
      <c r="A37" s="127"/>
      <c r="B37" s="130">
        <v>0</v>
      </c>
      <c r="C37" s="131">
        <v>0</v>
      </c>
      <c r="D37" s="130">
        <v>0</v>
      </c>
      <c r="E37" s="131">
        <v>0</v>
      </c>
      <c r="F37" s="136">
        <f>SUM(B37,D37)</f>
        <v>0</v>
      </c>
      <c r="G37" s="137">
        <f t="shared" si="3"/>
        <v>0</v>
      </c>
    </row>
    <row r="38" spans="1:8" s="63" customFormat="1" ht="18" customHeight="1" x14ac:dyDescent="0.2">
      <c r="A38" s="127"/>
      <c r="B38" s="130">
        <v>0</v>
      </c>
      <c r="C38" s="131">
        <v>0</v>
      </c>
      <c r="D38" s="130">
        <v>0</v>
      </c>
      <c r="E38" s="131">
        <v>0</v>
      </c>
      <c r="F38" s="136">
        <f>SUM(B38,D38)</f>
        <v>0</v>
      </c>
      <c r="G38" s="137">
        <f t="shared" si="3"/>
        <v>0</v>
      </c>
    </row>
    <row r="39" spans="1:8" s="63" customFormat="1" ht="18" customHeight="1" x14ac:dyDescent="0.2">
      <c r="A39" s="237" t="s">
        <v>16</v>
      </c>
      <c r="B39" s="130">
        <v>0</v>
      </c>
      <c r="C39" s="131">
        <v>0</v>
      </c>
      <c r="D39" s="130">
        <v>0</v>
      </c>
      <c r="E39" s="131">
        <v>0</v>
      </c>
      <c r="F39" s="136">
        <f t="shared" si="2"/>
        <v>0</v>
      </c>
      <c r="G39" s="137">
        <f t="shared" si="3"/>
        <v>0</v>
      </c>
    </row>
    <row r="40" spans="1:8" s="63" customFormat="1" ht="18" customHeight="1" x14ac:dyDescent="0.2">
      <c r="A40" s="127"/>
      <c r="B40" s="130">
        <v>0</v>
      </c>
      <c r="C40" s="131">
        <v>0</v>
      </c>
      <c r="D40" s="130">
        <v>0</v>
      </c>
      <c r="E40" s="131">
        <v>0</v>
      </c>
      <c r="F40" s="136">
        <f t="shared" si="2"/>
        <v>0</v>
      </c>
      <c r="G40" s="137">
        <f t="shared" si="3"/>
        <v>0</v>
      </c>
    </row>
    <row r="41" spans="1:8" s="63" customFormat="1" ht="18" customHeight="1" x14ac:dyDescent="0.2">
      <c r="A41" s="127" t="s">
        <v>16</v>
      </c>
      <c r="B41" s="130">
        <v>0</v>
      </c>
      <c r="C41" s="131">
        <v>0</v>
      </c>
      <c r="D41" s="130">
        <v>0</v>
      </c>
      <c r="E41" s="131">
        <v>0</v>
      </c>
      <c r="F41" s="136">
        <f t="shared" si="2"/>
        <v>0</v>
      </c>
      <c r="G41" s="137">
        <f t="shared" si="3"/>
        <v>0</v>
      </c>
    </row>
    <row r="42" spans="1:8" s="63" customFormat="1" ht="18" customHeight="1" thickBot="1" x14ac:dyDescent="0.25">
      <c r="A42" s="148" t="s">
        <v>79</v>
      </c>
      <c r="B42" s="141">
        <f>'BA-7 Form 1 Page 2'!B42</f>
        <v>0</v>
      </c>
      <c r="C42" s="142">
        <f>'BA-7 Form 1 Page 2'!C42</f>
        <v>0</v>
      </c>
      <c r="D42" s="141">
        <f>'BA-7 Form 1 Page 2'!D42</f>
        <v>0</v>
      </c>
      <c r="E42" s="142">
        <f>'BA-7 Form 1 Page 2'!E42</f>
        <v>0</v>
      </c>
      <c r="F42" s="138">
        <f>'BA-7 Form 1 Page 2'!F42</f>
        <v>0</v>
      </c>
      <c r="G42" s="139">
        <f>'BA-7 Form 1 Page 2'!G42</f>
        <v>0</v>
      </c>
    </row>
    <row r="43" spans="1:8" s="63" customFormat="1" ht="18" customHeight="1" thickTop="1" thickBot="1" x14ac:dyDescent="0.25">
      <c r="A43" s="102" t="s">
        <v>11</v>
      </c>
      <c r="B43" s="238">
        <f t="shared" ref="B43:G43" si="4">SUM(B32:B42)</f>
        <v>0</v>
      </c>
      <c r="C43" s="104">
        <f t="shared" si="4"/>
        <v>0</v>
      </c>
      <c r="D43" s="238">
        <f t="shared" si="4"/>
        <v>0</v>
      </c>
      <c r="E43" s="104">
        <f t="shared" si="4"/>
        <v>0</v>
      </c>
      <c r="F43" s="238">
        <f t="shared" si="4"/>
        <v>0</v>
      </c>
      <c r="G43" s="105">
        <f t="shared" si="4"/>
        <v>0</v>
      </c>
    </row>
    <row r="44" spans="1:8" ht="16.899999999999999" customHeight="1" x14ac:dyDescent="0.2">
      <c r="A44" s="16"/>
      <c r="B44" s="17"/>
      <c r="C44" s="11"/>
      <c r="D44" s="17"/>
      <c r="E44" s="17"/>
      <c r="F44" s="17"/>
      <c r="G44" s="17"/>
    </row>
    <row r="45" spans="1:8" ht="41.25" customHeight="1" x14ac:dyDescent="0.2">
      <c r="A45" s="18"/>
      <c r="B45" s="168" t="str">
        <f>IF(B24-B43=0," ","MOF does not equal Expenditures")</f>
        <v xml:space="preserve"> </v>
      </c>
      <c r="C45" s="18"/>
      <c r="D45" s="168" t="str">
        <f>IF(D24-D43=0," ","MOF does not equal Expenditures")</f>
        <v xml:space="preserve"> </v>
      </c>
      <c r="E45" s="18"/>
      <c r="F45" s="168" t="str">
        <f>IF(F24-F43=0," ","MOF does not equal Expenditures")</f>
        <v xml:space="preserve"> </v>
      </c>
      <c r="G45" s="18"/>
      <c r="H45" s="18"/>
    </row>
    <row r="46" spans="1:8" x14ac:dyDescent="0.2">
      <c r="A46" s="18"/>
      <c r="B46" s="18"/>
      <c r="C46" s="18"/>
      <c r="D46" s="18"/>
      <c r="E46" s="18"/>
      <c r="F46" s="18"/>
      <c r="G46" s="18"/>
      <c r="H46" s="18"/>
    </row>
    <row r="47" spans="1:8" x14ac:dyDescent="0.2">
      <c r="A47" s="18"/>
      <c r="B47" s="18"/>
      <c r="C47" s="18"/>
      <c r="D47" s="18"/>
      <c r="E47" s="18"/>
      <c r="F47" s="18"/>
      <c r="G47" s="18"/>
      <c r="H47" s="18"/>
    </row>
    <row r="48" spans="1:8" x14ac:dyDescent="0.2">
      <c r="A48" s="18"/>
      <c r="B48" s="18"/>
      <c r="C48" s="18"/>
      <c r="D48" s="18"/>
      <c r="E48" s="18"/>
      <c r="F48" s="18"/>
      <c r="G48" s="18"/>
      <c r="H48" s="18"/>
    </row>
    <row r="49" spans="12:13" x14ac:dyDescent="0.2">
      <c r="L49" s="263"/>
    </row>
    <row r="50" spans="12:13" x14ac:dyDescent="0.2">
      <c r="L50" s="236"/>
      <c r="M50"/>
    </row>
    <row r="51" spans="12:13" x14ac:dyDescent="0.2">
      <c r="L51" s="236"/>
      <c r="M51"/>
    </row>
    <row r="52" spans="12:13" x14ac:dyDescent="0.2">
      <c r="L52" s="236"/>
      <c r="M52"/>
    </row>
    <row r="53" spans="12:13" x14ac:dyDescent="0.2">
      <c r="L53" s="236"/>
      <c r="M53"/>
    </row>
    <row r="54" spans="12:13" x14ac:dyDescent="0.2">
      <c r="L54" s="236"/>
      <c r="M54"/>
    </row>
    <row r="55" spans="12:13" x14ac:dyDescent="0.2">
      <c r="L55" s="236"/>
      <c r="M55"/>
    </row>
    <row r="56" spans="12:13" x14ac:dyDescent="0.2">
      <c r="L56" s="236"/>
      <c r="M56"/>
    </row>
    <row r="57" spans="12:13" x14ac:dyDescent="0.2">
      <c r="L57" s="236"/>
      <c r="M57"/>
    </row>
    <row r="58" spans="12:13" x14ac:dyDescent="0.2">
      <c r="L58" s="236"/>
      <c r="M58"/>
    </row>
    <row r="59" spans="12:13" x14ac:dyDescent="0.2">
      <c r="L59" s="236"/>
      <c r="M59"/>
    </row>
    <row r="60" spans="12:13" x14ac:dyDescent="0.2">
      <c r="L60" s="236"/>
      <c r="M60"/>
    </row>
    <row r="61" spans="12:13" x14ac:dyDescent="0.2">
      <c r="L61" s="236"/>
      <c r="M61"/>
    </row>
    <row r="62" spans="12:13" x14ac:dyDescent="0.2">
      <c r="L62" s="236"/>
      <c r="M62"/>
    </row>
    <row r="63" spans="12:13" x14ac:dyDescent="0.2">
      <c r="L63" s="236"/>
      <c r="M63"/>
    </row>
    <row r="64" spans="12:13" x14ac:dyDescent="0.2">
      <c r="L64" s="236"/>
      <c r="M64"/>
    </row>
    <row r="65" spans="12:13" x14ac:dyDescent="0.2">
      <c r="L65" s="236"/>
      <c r="M65"/>
    </row>
    <row r="66" spans="12:13" x14ac:dyDescent="0.2">
      <c r="L66" s="236"/>
      <c r="M66"/>
    </row>
    <row r="67" spans="12:13" x14ac:dyDescent="0.2">
      <c r="L67" s="236"/>
      <c r="M67"/>
    </row>
    <row r="68" spans="12:13" x14ac:dyDescent="0.2">
      <c r="L68" s="236"/>
      <c r="M68"/>
    </row>
    <row r="69" spans="12:13" x14ac:dyDescent="0.2">
      <c r="L69" s="236"/>
      <c r="M69"/>
    </row>
    <row r="70" spans="12:13" x14ac:dyDescent="0.2">
      <c r="L70" s="236"/>
      <c r="M70"/>
    </row>
    <row r="71" spans="12:13" x14ac:dyDescent="0.2">
      <c r="L71" s="236"/>
      <c r="M71"/>
    </row>
    <row r="72" spans="12:13" x14ac:dyDescent="0.2">
      <c r="L72" s="236"/>
      <c r="M72"/>
    </row>
    <row r="73" spans="12:13" x14ac:dyDescent="0.2">
      <c r="L73" s="236"/>
      <c r="M73"/>
    </row>
    <row r="74" spans="12:13" x14ac:dyDescent="0.2">
      <c r="L74" s="236"/>
      <c r="M74"/>
    </row>
    <row r="75" spans="12:13" x14ac:dyDescent="0.2">
      <c r="L75" s="236"/>
      <c r="M75"/>
    </row>
    <row r="76" spans="12:13" x14ac:dyDescent="0.2">
      <c r="L76" s="236"/>
      <c r="M76"/>
    </row>
    <row r="77" spans="12:13" x14ac:dyDescent="0.2">
      <c r="L77" s="236"/>
      <c r="M77"/>
    </row>
    <row r="78" spans="12:13" x14ac:dyDescent="0.2">
      <c r="L78" s="236"/>
      <c r="M78"/>
    </row>
    <row r="79" spans="12:13" x14ac:dyDescent="0.2">
      <c r="L79" s="236"/>
      <c r="M79"/>
    </row>
    <row r="80" spans="12:13" x14ac:dyDescent="0.2">
      <c r="L80" s="236"/>
      <c r="M80"/>
    </row>
    <row r="81" spans="12:13" x14ac:dyDescent="0.2">
      <c r="L81" s="236"/>
      <c r="M81"/>
    </row>
    <row r="82" spans="12:13" x14ac:dyDescent="0.2">
      <c r="L82" s="236"/>
      <c r="M82"/>
    </row>
    <row r="83" spans="12:13" x14ac:dyDescent="0.2">
      <c r="L83" s="236"/>
      <c r="M83"/>
    </row>
    <row r="84" spans="12:13" x14ac:dyDescent="0.2">
      <c r="L84" s="236"/>
      <c r="M84"/>
    </row>
    <row r="85" spans="12:13" x14ac:dyDescent="0.2">
      <c r="L85" s="236"/>
      <c r="M85"/>
    </row>
    <row r="86" spans="12:13" x14ac:dyDescent="0.2">
      <c r="L86" s="236"/>
      <c r="M86"/>
    </row>
    <row r="87" spans="12:13" x14ac:dyDescent="0.2">
      <c r="L87" s="236"/>
      <c r="M87"/>
    </row>
    <row r="88" spans="12:13" x14ac:dyDescent="0.2">
      <c r="L88" s="236"/>
      <c r="M88"/>
    </row>
    <row r="89" spans="12:13" x14ac:dyDescent="0.2">
      <c r="L89" s="236"/>
      <c r="M89"/>
    </row>
    <row r="90" spans="12:13" x14ac:dyDescent="0.2">
      <c r="L90" s="236"/>
      <c r="M90"/>
    </row>
    <row r="91" spans="12:13" x14ac:dyDescent="0.2">
      <c r="L91" s="236"/>
      <c r="M91"/>
    </row>
    <row r="92" spans="12:13" x14ac:dyDescent="0.2">
      <c r="L92" s="236"/>
      <c r="M92"/>
    </row>
    <row r="93" spans="12:13" x14ac:dyDescent="0.2">
      <c r="L93" s="236"/>
      <c r="M93"/>
    </row>
    <row r="94" spans="12:13" x14ac:dyDescent="0.2">
      <c r="L94" s="236"/>
      <c r="M94"/>
    </row>
    <row r="95" spans="12:13" x14ac:dyDescent="0.2">
      <c r="L95" s="236"/>
      <c r="M95"/>
    </row>
    <row r="96" spans="12:13" ht="11.1" customHeight="1" x14ac:dyDescent="0.2">
      <c r="L96" s="236"/>
      <c r="M96"/>
    </row>
    <row r="97" spans="1:13" x14ac:dyDescent="0.2">
      <c r="L97" s="236"/>
      <c r="M97"/>
    </row>
    <row r="98" spans="1:13" ht="9.9499999999999993" customHeight="1" x14ac:dyDescent="0.2">
      <c r="L98" s="236"/>
      <c r="M98"/>
    </row>
    <row r="99" spans="1:13" x14ac:dyDescent="0.2">
      <c r="L99" s="236"/>
      <c r="M99"/>
    </row>
    <row r="100" spans="1:13" x14ac:dyDescent="0.2">
      <c r="L100" s="236"/>
      <c r="M100"/>
    </row>
    <row r="101" spans="1:13" x14ac:dyDescent="0.2">
      <c r="L101" s="236"/>
      <c r="M101"/>
    </row>
    <row r="102" spans="1:13" x14ac:dyDescent="0.2">
      <c r="L102" s="236"/>
      <c r="M102"/>
    </row>
    <row r="104" spans="1:13" ht="14.1" hidden="1" customHeight="1" x14ac:dyDescent="0.2"/>
    <row r="105" spans="1:13" hidden="1" x14ac:dyDescent="0.2"/>
    <row r="106" spans="1:13" hidden="1" x14ac:dyDescent="0.2">
      <c r="A106" s="183" t="s">
        <v>333</v>
      </c>
      <c r="F106" s="263" t="s">
        <v>449</v>
      </c>
    </row>
    <row r="107" spans="1:13" hidden="1" x14ac:dyDescent="0.2">
      <c r="A107" s="236" t="s">
        <v>345</v>
      </c>
      <c r="F107" s="236" t="s">
        <v>608</v>
      </c>
      <c r="G107"/>
    </row>
    <row r="108" spans="1:13" hidden="1" x14ac:dyDescent="0.2">
      <c r="A108" s="236" t="s">
        <v>436</v>
      </c>
      <c r="F108" s="236" t="s">
        <v>609</v>
      </c>
      <c r="G108"/>
    </row>
    <row r="109" spans="1:13" hidden="1" x14ac:dyDescent="0.2">
      <c r="A109" s="4" t="s">
        <v>123</v>
      </c>
      <c r="F109" s="236" t="s">
        <v>610</v>
      </c>
      <c r="G109"/>
    </row>
    <row r="110" spans="1:13" hidden="1" x14ac:dyDescent="0.2">
      <c r="A110" s="4" t="s">
        <v>223</v>
      </c>
      <c r="F110" s="236" t="s">
        <v>611</v>
      </c>
      <c r="G110"/>
    </row>
    <row r="111" spans="1:13" hidden="1" x14ac:dyDescent="0.2">
      <c r="A111" s="4" t="s">
        <v>473</v>
      </c>
      <c r="F111" s="236" t="s">
        <v>612</v>
      </c>
      <c r="G111"/>
    </row>
    <row r="112" spans="1:13" hidden="1" x14ac:dyDescent="0.2">
      <c r="A112" s="4" t="s">
        <v>112</v>
      </c>
      <c r="F112" s="236" t="s">
        <v>613</v>
      </c>
      <c r="G112"/>
    </row>
    <row r="113" spans="1:7" hidden="1" x14ac:dyDescent="0.2">
      <c r="A113" s="236" t="s">
        <v>346</v>
      </c>
      <c r="F113" s="236" t="s">
        <v>614</v>
      </c>
      <c r="G113"/>
    </row>
    <row r="114" spans="1:7" hidden="1" x14ac:dyDescent="0.2">
      <c r="A114" s="4" t="s">
        <v>92</v>
      </c>
      <c r="E114" s="236"/>
      <c r="F114" s="236" t="s">
        <v>615</v>
      </c>
      <c r="G114"/>
    </row>
    <row r="115" spans="1:7" hidden="1" x14ac:dyDescent="0.2">
      <c r="A115" s="4" t="s">
        <v>96</v>
      </c>
      <c r="E115" s="236"/>
      <c r="F115" s="236" t="s">
        <v>616</v>
      </c>
      <c r="G115"/>
    </row>
    <row r="116" spans="1:7" hidden="1" x14ac:dyDescent="0.2">
      <c r="A116" s="4" t="s">
        <v>465</v>
      </c>
      <c r="E116" s="236"/>
      <c r="F116" s="236" t="s">
        <v>617</v>
      </c>
      <c r="G116"/>
    </row>
    <row r="117" spans="1:7" hidden="1" x14ac:dyDescent="0.2">
      <c r="A117" s="4" t="s">
        <v>257</v>
      </c>
      <c r="E117" s="236"/>
      <c r="F117" s="236" t="s">
        <v>618</v>
      </c>
      <c r="G117"/>
    </row>
    <row r="118" spans="1:7" hidden="1" x14ac:dyDescent="0.2">
      <c r="A118" s="227" t="s">
        <v>347</v>
      </c>
      <c r="E118" s="236"/>
      <c r="F118" s="236" t="s">
        <v>619</v>
      </c>
      <c r="G118"/>
    </row>
    <row r="119" spans="1:7" hidden="1" x14ac:dyDescent="0.2">
      <c r="A119" s="4" t="s">
        <v>151</v>
      </c>
      <c r="E119" s="236"/>
      <c r="F119" s="236" t="s">
        <v>620</v>
      </c>
      <c r="G119"/>
    </row>
    <row r="120" spans="1:7" hidden="1" x14ac:dyDescent="0.2">
      <c r="A120" s="227" t="s">
        <v>408</v>
      </c>
      <c r="E120" s="236"/>
      <c r="F120" s="236" t="s">
        <v>621</v>
      </c>
      <c r="G120"/>
    </row>
    <row r="121" spans="1:7" hidden="1" x14ac:dyDescent="0.2">
      <c r="A121" s="4" t="s">
        <v>224</v>
      </c>
      <c r="E121" s="236"/>
      <c r="F121" s="236" t="s">
        <v>622</v>
      </c>
      <c r="G121"/>
    </row>
    <row r="122" spans="1:7" hidden="1" x14ac:dyDescent="0.2">
      <c r="A122" s="4" t="s">
        <v>114</v>
      </c>
      <c r="F122" s="236" t="s">
        <v>623</v>
      </c>
      <c r="G122"/>
    </row>
    <row r="123" spans="1:7" hidden="1" x14ac:dyDescent="0.2">
      <c r="A123" s="4" t="s">
        <v>294</v>
      </c>
      <c r="F123" s="236" t="s">
        <v>624</v>
      </c>
      <c r="G123"/>
    </row>
    <row r="124" spans="1:7" hidden="1" x14ac:dyDescent="0.2">
      <c r="A124" s="4" t="s">
        <v>225</v>
      </c>
      <c r="F124" s="236" t="s">
        <v>625</v>
      </c>
      <c r="G124"/>
    </row>
    <row r="125" spans="1:7" hidden="1" x14ac:dyDescent="0.2">
      <c r="A125" s="4" t="s">
        <v>554</v>
      </c>
      <c r="F125" s="236" t="s">
        <v>626</v>
      </c>
      <c r="G125"/>
    </row>
    <row r="126" spans="1:7" hidden="1" x14ac:dyDescent="0.2">
      <c r="A126" s="4" t="s">
        <v>185</v>
      </c>
      <c r="F126" s="236" t="s">
        <v>627</v>
      </c>
      <c r="G126"/>
    </row>
    <row r="127" spans="1:7" hidden="1" x14ac:dyDescent="0.2">
      <c r="A127" s="236" t="s">
        <v>348</v>
      </c>
      <c r="F127" s="236" t="s">
        <v>628</v>
      </c>
      <c r="G127"/>
    </row>
    <row r="128" spans="1:7" hidden="1" x14ac:dyDescent="0.2">
      <c r="A128" s="236" t="s">
        <v>555</v>
      </c>
      <c r="F128" s="236" t="s">
        <v>629</v>
      </c>
      <c r="G128"/>
    </row>
    <row r="129" spans="1:7" hidden="1" x14ac:dyDescent="0.2">
      <c r="A129" s="4" t="s">
        <v>460</v>
      </c>
      <c r="F129" s="236" t="s">
        <v>630</v>
      </c>
      <c r="G129"/>
    </row>
    <row r="130" spans="1:7" hidden="1" x14ac:dyDescent="0.2">
      <c r="A130" s="4" t="s">
        <v>115</v>
      </c>
      <c r="F130" s="236" t="s">
        <v>631</v>
      </c>
      <c r="G130"/>
    </row>
    <row r="131" spans="1:7" hidden="1" x14ac:dyDescent="0.2">
      <c r="A131" s="4" t="s">
        <v>144</v>
      </c>
      <c r="F131" s="236" t="s">
        <v>632</v>
      </c>
      <c r="G131"/>
    </row>
    <row r="132" spans="1:7" hidden="1" x14ac:dyDescent="0.2">
      <c r="A132" s="227" t="s">
        <v>349</v>
      </c>
      <c r="F132" s="236" t="s">
        <v>633</v>
      </c>
      <c r="G132"/>
    </row>
    <row r="133" spans="1:7" hidden="1" x14ac:dyDescent="0.2">
      <c r="A133" s="4" t="s">
        <v>272</v>
      </c>
      <c r="F133" s="236" t="s">
        <v>634</v>
      </c>
      <c r="G133"/>
    </row>
    <row r="134" spans="1:7" hidden="1" x14ac:dyDescent="0.2">
      <c r="A134" s="227" t="s">
        <v>350</v>
      </c>
      <c r="F134" s="236" t="s">
        <v>635</v>
      </c>
      <c r="G134"/>
    </row>
    <row r="135" spans="1:7" hidden="1" x14ac:dyDescent="0.2">
      <c r="A135" s="4" t="s">
        <v>268</v>
      </c>
      <c r="F135" s="236" t="s">
        <v>636</v>
      </c>
      <c r="G135"/>
    </row>
    <row r="136" spans="1:7" hidden="1" x14ac:dyDescent="0.2">
      <c r="A136" s="227" t="s">
        <v>351</v>
      </c>
      <c r="F136" s="236" t="s">
        <v>637</v>
      </c>
      <c r="G136"/>
    </row>
    <row r="137" spans="1:7" hidden="1" x14ac:dyDescent="0.2">
      <c r="A137" s="4" t="s">
        <v>149</v>
      </c>
      <c r="F137" s="236" t="s">
        <v>638</v>
      </c>
      <c r="G137"/>
    </row>
    <row r="138" spans="1:7" hidden="1" x14ac:dyDescent="0.2">
      <c r="A138" s="227" t="s">
        <v>352</v>
      </c>
      <c r="F138" s="236" t="s">
        <v>639</v>
      </c>
      <c r="G138"/>
    </row>
    <row r="139" spans="1:7" hidden="1" x14ac:dyDescent="0.2">
      <c r="A139" s="227" t="s">
        <v>589</v>
      </c>
      <c r="F139" s="236" t="s">
        <v>640</v>
      </c>
      <c r="G139"/>
    </row>
    <row r="140" spans="1:7" hidden="1" x14ac:dyDescent="0.2">
      <c r="A140" s="4" t="s">
        <v>353</v>
      </c>
      <c r="F140" s="236" t="s">
        <v>641</v>
      </c>
      <c r="G140"/>
    </row>
    <row r="141" spans="1:7" hidden="1" x14ac:dyDescent="0.2">
      <c r="A141" s="236" t="s">
        <v>208</v>
      </c>
      <c r="F141" s="236" t="s">
        <v>642</v>
      </c>
      <c r="G141"/>
    </row>
    <row r="142" spans="1:7" hidden="1" x14ac:dyDescent="0.2">
      <c r="A142" s="4" t="s">
        <v>355</v>
      </c>
      <c r="F142" s="236" t="s">
        <v>643</v>
      </c>
      <c r="G142"/>
    </row>
    <row r="143" spans="1:7" hidden="1" x14ac:dyDescent="0.2">
      <c r="A143" s="227" t="s">
        <v>91</v>
      </c>
      <c r="F143" s="236" t="s">
        <v>644</v>
      </c>
      <c r="G143"/>
    </row>
    <row r="144" spans="1:7" hidden="1" x14ac:dyDescent="0.2">
      <c r="A144" s="4" t="s">
        <v>356</v>
      </c>
      <c r="F144" s="236" t="s">
        <v>645</v>
      </c>
      <c r="G144"/>
    </row>
    <row r="145" spans="1:7" hidden="1" x14ac:dyDescent="0.2">
      <c r="A145" s="4" t="s">
        <v>125</v>
      </c>
      <c r="F145" s="236" t="s">
        <v>646</v>
      </c>
      <c r="G145"/>
    </row>
    <row r="146" spans="1:7" hidden="1" x14ac:dyDescent="0.2">
      <c r="A146" s="4" t="s">
        <v>454</v>
      </c>
      <c r="F146" s="236" t="s">
        <v>647</v>
      </c>
      <c r="G146"/>
    </row>
    <row r="147" spans="1:7" hidden="1" x14ac:dyDescent="0.2">
      <c r="A147" s="4" t="s">
        <v>197</v>
      </c>
      <c r="F147" s="236" t="s">
        <v>648</v>
      </c>
      <c r="G147"/>
    </row>
    <row r="148" spans="1:7" hidden="1" x14ac:dyDescent="0.2">
      <c r="A148" s="4" t="s">
        <v>319</v>
      </c>
      <c r="F148" s="236" t="s">
        <v>649</v>
      </c>
      <c r="G148"/>
    </row>
    <row r="149" spans="1:7" hidden="1" x14ac:dyDescent="0.2">
      <c r="A149" s="4" t="s">
        <v>122</v>
      </c>
      <c r="F149" s="236" t="s">
        <v>650</v>
      </c>
      <c r="G149"/>
    </row>
    <row r="150" spans="1:7" hidden="1" x14ac:dyDescent="0.2">
      <c r="A150" s="4" t="s">
        <v>255</v>
      </c>
      <c r="F150" s="236" t="s">
        <v>651</v>
      </c>
      <c r="G150"/>
    </row>
    <row r="151" spans="1:7" hidden="1" x14ac:dyDescent="0.2">
      <c r="A151" s="4" t="s">
        <v>227</v>
      </c>
      <c r="F151" s="236" t="s">
        <v>652</v>
      </c>
      <c r="G151"/>
    </row>
    <row r="152" spans="1:7" hidden="1" x14ac:dyDescent="0.2">
      <c r="A152" s="4" t="s">
        <v>228</v>
      </c>
      <c r="F152" s="236" t="s">
        <v>653</v>
      </c>
      <c r="G152"/>
    </row>
    <row r="153" spans="1:7" hidden="1" x14ac:dyDescent="0.2">
      <c r="A153" s="4" t="s">
        <v>193</v>
      </c>
      <c r="F153" s="236" t="s">
        <v>654</v>
      </c>
      <c r="G153"/>
    </row>
    <row r="154" spans="1:7" hidden="1" x14ac:dyDescent="0.2">
      <c r="A154" s="4" t="s">
        <v>664</v>
      </c>
      <c r="F154" s="236" t="s">
        <v>655</v>
      </c>
      <c r="G154"/>
    </row>
    <row r="155" spans="1:7" hidden="1" x14ac:dyDescent="0.2">
      <c r="A155" s="4" t="s">
        <v>528</v>
      </c>
      <c r="F155" s="236" t="s">
        <v>656</v>
      </c>
      <c r="G155"/>
    </row>
    <row r="156" spans="1:7" hidden="1" x14ac:dyDescent="0.2">
      <c r="A156" s="4" t="s">
        <v>541</v>
      </c>
      <c r="F156" s="236" t="s">
        <v>657</v>
      </c>
      <c r="G156"/>
    </row>
    <row r="157" spans="1:7" hidden="1" x14ac:dyDescent="0.2">
      <c r="A157" s="4" t="s">
        <v>186</v>
      </c>
      <c r="F157" s="236" t="s">
        <v>658</v>
      </c>
      <c r="G157"/>
    </row>
    <row r="158" spans="1:7" hidden="1" x14ac:dyDescent="0.2">
      <c r="A158" s="227" t="s">
        <v>340</v>
      </c>
      <c r="F158" s="236" t="s">
        <v>659</v>
      </c>
      <c r="G158"/>
    </row>
    <row r="159" spans="1:7" hidden="1" x14ac:dyDescent="0.2">
      <c r="A159" s="227" t="s">
        <v>424</v>
      </c>
      <c r="F159" s="236" t="s">
        <v>660</v>
      </c>
      <c r="G159"/>
    </row>
    <row r="160" spans="1:7" hidden="1" x14ac:dyDescent="0.2">
      <c r="A160" s="4" t="s">
        <v>590</v>
      </c>
      <c r="F160" s="236"/>
      <c r="G160"/>
    </row>
    <row r="161" spans="1:7" hidden="1" x14ac:dyDescent="0.2">
      <c r="A161" s="4" t="s">
        <v>423</v>
      </c>
      <c r="G161"/>
    </row>
    <row r="162" spans="1:7" hidden="1" x14ac:dyDescent="0.2">
      <c r="A162" s="4" t="s">
        <v>105</v>
      </c>
      <c r="F162" s="236"/>
      <c r="G162"/>
    </row>
    <row r="163" spans="1:7" hidden="1" x14ac:dyDescent="0.2">
      <c r="A163" s="4" t="s">
        <v>486</v>
      </c>
      <c r="F163" s="236"/>
      <c r="G163"/>
    </row>
    <row r="164" spans="1:7" hidden="1" x14ac:dyDescent="0.2">
      <c r="A164" s="4" t="s">
        <v>487</v>
      </c>
      <c r="F164" s="236"/>
      <c r="G164"/>
    </row>
    <row r="165" spans="1:7" hidden="1" x14ac:dyDescent="0.2">
      <c r="A165" s="4" t="s">
        <v>195</v>
      </c>
      <c r="F165" s="236"/>
      <c r="G165"/>
    </row>
    <row r="166" spans="1:7" hidden="1" x14ac:dyDescent="0.2">
      <c r="A166" s="4" t="s">
        <v>184</v>
      </c>
      <c r="F166" s="236"/>
      <c r="G166"/>
    </row>
    <row r="167" spans="1:7" hidden="1" x14ac:dyDescent="0.2">
      <c r="A167" s="4" t="s">
        <v>323</v>
      </c>
      <c r="F167" s="236"/>
      <c r="G167"/>
    </row>
    <row r="168" spans="1:7" hidden="1" x14ac:dyDescent="0.2">
      <c r="A168" t="s">
        <v>584</v>
      </c>
      <c r="F168" s="236"/>
      <c r="G168"/>
    </row>
    <row r="169" spans="1:7" hidden="1" x14ac:dyDescent="0.2">
      <c r="A169" s="4" t="s">
        <v>578</v>
      </c>
      <c r="F169" s="236"/>
      <c r="G169"/>
    </row>
    <row r="170" spans="1:7" hidden="1" x14ac:dyDescent="0.2">
      <c r="A170" s="227" t="s">
        <v>500</v>
      </c>
      <c r="F170" s="236"/>
      <c r="G170"/>
    </row>
    <row r="171" spans="1:7" hidden="1" x14ac:dyDescent="0.2">
      <c r="A171" s="4" t="s">
        <v>160</v>
      </c>
      <c r="F171" s="236"/>
      <c r="G171"/>
    </row>
    <row r="172" spans="1:7" hidden="1" x14ac:dyDescent="0.2">
      <c r="A172" s="4" t="s">
        <v>357</v>
      </c>
      <c r="F172" s="236"/>
      <c r="G172"/>
    </row>
    <row r="173" spans="1:7" hidden="1" x14ac:dyDescent="0.2">
      <c r="A173" s="4" t="s">
        <v>591</v>
      </c>
      <c r="F173" s="236"/>
      <c r="G173"/>
    </row>
    <row r="174" spans="1:7" hidden="1" x14ac:dyDescent="0.2">
      <c r="A174" s="4" t="s">
        <v>291</v>
      </c>
      <c r="F174" s="236"/>
      <c r="G174"/>
    </row>
    <row r="175" spans="1:7" hidden="1" x14ac:dyDescent="0.2">
      <c r="A175" s="4" t="s">
        <v>337</v>
      </c>
      <c r="F175" s="236"/>
      <c r="G175"/>
    </row>
    <row r="176" spans="1:7" hidden="1" x14ac:dyDescent="0.2">
      <c r="A176" s="4" t="s">
        <v>156</v>
      </c>
      <c r="F176" s="236"/>
      <c r="G176"/>
    </row>
    <row r="177" spans="1:7" hidden="1" x14ac:dyDescent="0.2">
      <c r="A177" s="4" t="s">
        <v>230</v>
      </c>
      <c r="F177" s="236"/>
      <c r="G177"/>
    </row>
    <row r="178" spans="1:7" hidden="1" x14ac:dyDescent="0.2">
      <c r="A178" s="4" t="s">
        <v>300</v>
      </c>
      <c r="F178" s="236"/>
      <c r="G178"/>
    </row>
    <row r="179" spans="1:7" hidden="1" x14ac:dyDescent="0.2">
      <c r="A179" s="4" t="s">
        <v>293</v>
      </c>
      <c r="F179" s="236"/>
      <c r="G179"/>
    </row>
    <row r="180" spans="1:7" hidden="1" x14ac:dyDescent="0.2">
      <c r="A180" s="4" t="s">
        <v>303</v>
      </c>
      <c r="F180" s="236"/>
      <c r="G180"/>
    </row>
    <row r="181" spans="1:7" hidden="1" x14ac:dyDescent="0.2">
      <c r="A181" s="4" t="s">
        <v>304</v>
      </c>
      <c r="F181" s="236"/>
      <c r="G181"/>
    </row>
    <row r="182" spans="1:7" hidden="1" x14ac:dyDescent="0.2">
      <c r="A182" s="4" t="s">
        <v>305</v>
      </c>
      <c r="F182"/>
      <c r="G182"/>
    </row>
    <row r="183" spans="1:7" hidden="1" x14ac:dyDescent="0.2">
      <c r="A183" s="4" t="s">
        <v>539</v>
      </c>
      <c r="F183"/>
      <c r="G183"/>
    </row>
    <row r="184" spans="1:7" hidden="1" x14ac:dyDescent="0.2">
      <c r="A184" s="236" t="s">
        <v>543</v>
      </c>
      <c r="F184"/>
      <c r="G184"/>
    </row>
    <row r="185" spans="1:7" hidden="1" x14ac:dyDescent="0.2">
      <c r="A185" s="236" t="s">
        <v>106</v>
      </c>
      <c r="F185"/>
      <c r="G185"/>
    </row>
    <row r="186" spans="1:7" hidden="1" x14ac:dyDescent="0.2">
      <c r="A186" s="4" t="s">
        <v>495</v>
      </c>
      <c r="F186"/>
      <c r="G186"/>
    </row>
    <row r="187" spans="1:7" hidden="1" x14ac:dyDescent="0.2">
      <c r="A187" s="4" t="s">
        <v>566</v>
      </c>
      <c r="F187"/>
      <c r="G187"/>
    </row>
    <row r="188" spans="1:7" hidden="1" x14ac:dyDescent="0.2">
      <c r="A188" s="227" t="s">
        <v>571</v>
      </c>
      <c r="F188"/>
      <c r="G188"/>
    </row>
    <row r="189" spans="1:7" hidden="1" x14ac:dyDescent="0.2">
      <c r="A189" s="227" t="s">
        <v>607</v>
      </c>
      <c r="F189"/>
      <c r="G189"/>
    </row>
    <row r="190" spans="1:7" hidden="1" x14ac:dyDescent="0.2">
      <c r="A190" s="227" t="s">
        <v>342</v>
      </c>
      <c r="F190"/>
      <c r="G190"/>
    </row>
    <row r="191" spans="1:7" hidden="1" x14ac:dyDescent="0.2">
      <c r="A191" s="227" t="s">
        <v>419</v>
      </c>
      <c r="F191"/>
      <c r="G191"/>
    </row>
    <row r="192" spans="1:7" hidden="1" x14ac:dyDescent="0.2">
      <c r="A192" s="227" t="s">
        <v>420</v>
      </c>
      <c r="F192"/>
      <c r="G192"/>
    </row>
    <row r="193" spans="1:7" hidden="1" x14ac:dyDescent="0.2">
      <c r="A193" s="227" t="s">
        <v>421</v>
      </c>
      <c r="F193"/>
      <c r="G193"/>
    </row>
    <row r="194" spans="1:7" hidden="1" x14ac:dyDescent="0.2">
      <c r="A194" s="4" t="s">
        <v>422</v>
      </c>
      <c r="F194"/>
      <c r="G194"/>
    </row>
    <row r="195" spans="1:7" hidden="1" x14ac:dyDescent="0.2">
      <c r="A195" s="227" t="s">
        <v>580</v>
      </c>
      <c r="F195"/>
      <c r="G195"/>
    </row>
    <row r="196" spans="1:7" hidden="1" x14ac:dyDescent="0.2">
      <c r="A196" s="4" t="s">
        <v>583</v>
      </c>
      <c r="F196"/>
      <c r="G196"/>
    </row>
    <row r="197" spans="1:7" hidden="1" x14ac:dyDescent="0.2">
      <c r="A197" s="4" t="s">
        <v>533</v>
      </c>
      <c r="F197"/>
      <c r="G197"/>
    </row>
    <row r="198" spans="1:7" hidden="1" x14ac:dyDescent="0.2">
      <c r="A198" t="s">
        <v>341</v>
      </c>
      <c r="F198"/>
      <c r="G198"/>
    </row>
    <row r="199" spans="1:7" hidden="1" x14ac:dyDescent="0.2">
      <c r="A199" s="227" t="s">
        <v>220</v>
      </c>
      <c r="F199"/>
      <c r="G199"/>
    </row>
    <row r="200" spans="1:7" hidden="1" x14ac:dyDescent="0.2">
      <c r="A200" s="4" t="s">
        <v>344</v>
      </c>
      <c r="F200"/>
      <c r="G200"/>
    </row>
    <row r="201" spans="1:7" hidden="1" x14ac:dyDescent="0.2">
      <c r="A201" s="4" t="s">
        <v>508</v>
      </c>
      <c r="F201"/>
      <c r="G201"/>
    </row>
    <row r="202" spans="1:7" hidden="1" x14ac:dyDescent="0.2">
      <c r="A202" s="4" t="s">
        <v>358</v>
      </c>
      <c r="F202"/>
      <c r="G202"/>
    </row>
    <row r="203" spans="1:7" hidden="1" x14ac:dyDescent="0.2">
      <c r="A203" s="4" t="s">
        <v>171</v>
      </c>
      <c r="F203"/>
      <c r="G203"/>
    </row>
    <row r="204" spans="1:7" hidden="1" x14ac:dyDescent="0.2">
      <c r="A204" s="4" t="s">
        <v>169</v>
      </c>
      <c r="F204"/>
      <c r="G204"/>
    </row>
    <row r="205" spans="1:7" hidden="1" x14ac:dyDescent="0.2">
      <c r="A205" s="4" t="s">
        <v>469</v>
      </c>
      <c r="F205"/>
      <c r="G205"/>
    </row>
    <row r="206" spans="1:7" hidden="1" x14ac:dyDescent="0.2">
      <c r="A206" s="4" t="s">
        <v>103</v>
      </c>
      <c r="F206"/>
      <c r="G206"/>
    </row>
    <row r="207" spans="1:7" hidden="1" x14ac:dyDescent="0.2">
      <c r="A207" s="227" t="s">
        <v>104</v>
      </c>
      <c r="F207"/>
      <c r="G207"/>
    </row>
    <row r="208" spans="1:7" hidden="1" x14ac:dyDescent="0.2">
      <c r="A208" s="227" t="s">
        <v>102</v>
      </c>
      <c r="F208"/>
      <c r="G208"/>
    </row>
    <row r="209" spans="1:7" hidden="1" x14ac:dyDescent="0.2">
      <c r="A209" s="4" t="s">
        <v>101</v>
      </c>
      <c r="F209"/>
      <c r="G209"/>
    </row>
    <row r="210" spans="1:7" hidden="1" x14ac:dyDescent="0.2">
      <c r="A210" s="227" t="s">
        <v>359</v>
      </c>
      <c r="F210"/>
      <c r="G210"/>
    </row>
    <row r="211" spans="1:7" hidden="1" x14ac:dyDescent="0.2">
      <c r="A211" s="4" t="s">
        <v>360</v>
      </c>
      <c r="F211"/>
      <c r="G211"/>
    </row>
    <row r="212" spans="1:7" hidden="1" x14ac:dyDescent="0.2">
      <c r="A212" s="4" t="s">
        <v>309</v>
      </c>
      <c r="F212"/>
      <c r="G212"/>
    </row>
    <row r="213" spans="1:7" hidden="1" x14ac:dyDescent="0.2">
      <c r="A213" s="4" t="s">
        <v>361</v>
      </c>
      <c r="F213"/>
      <c r="G213"/>
    </row>
    <row r="214" spans="1:7" hidden="1" x14ac:dyDescent="0.2">
      <c r="A214" s="4" t="s">
        <v>188</v>
      </c>
      <c r="F214"/>
      <c r="G214"/>
    </row>
    <row r="215" spans="1:7" hidden="1" x14ac:dyDescent="0.2">
      <c r="A215" s="227" t="s">
        <v>575</v>
      </c>
      <c r="F215"/>
      <c r="G215"/>
    </row>
    <row r="216" spans="1:7" hidden="1" x14ac:dyDescent="0.2">
      <c r="A216" s="227" t="s">
        <v>111</v>
      </c>
      <c r="F216"/>
      <c r="G216"/>
    </row>
    <row r="217" spans="1:7" hidden="1" x14ac:dyDescent="0.2">
      <c r="A217" s="4" t="s">
        <v>592</v>
      </c>
      <c r="F217"/>
      <c r="G217"/>
    </row>
    <row r="218" spans="1:7" hidden="1" x14ac:dyDescent="0.2">
      <c r="A218" s="227" t="s">
        <v>490</v>
      </c>
      <c r="F218"/>
      <c r="G218"/>
    </row>
    <row r="219" spans="1:7" hidden="1" x14ac:dyDescent="0.2">
      <c r="A219" s="227" t="s">
        <v>399</v>
      </c>
      <c r="F219"/>
      <c r="G219"/>
    </row>
    <row r="220" spans="1:7" hidden="1" x14ac:dyDescent="0.2">
      <c r="A220" s="227" t="s">
        <v>579</v>
      </c>
      <c r="F220"/>
      <c r="G220"/>
    </row>
    <row r="221" spans="1:7" hidden="1" x14ac:dyDescent="0.2">
      <c r="A221" s="4" t="s">
        <v>544</v>
      </c>
      <c r="F221"/>
      <c r="G221"/>
    </row>
    <row r="222" spans="1:7" hidden="1" x14ac:dyDescent="0.2">
      <c r="A222" s="4" t="s">
        <v>362</v>
      </c>
      <c r="F222"/>
      <c r="G222"/>
    </row>
    <row r="223" spans="1:7" hidden="1" x14ac:dyDescent="0.2">
      <c r="A223" s="4" t="s">
        <v>363</v>
      </c>
      <c r="F223"/>
      <c r="G223"/>
    </row>
    <row r="224" spans="1:7" hidden="1" x14ac:dyDescent="0.2">
      <c r="A224" s="4" t="s">
        <v>364</v>
      </c>
      <c r="F224"/>
      <c r="G224"/>
    </row>
    <row r="225" spans="1:7" hidden="1" x14ac:dyDescent="0.2">
      <c r="A225" s="4" t="s">
        <v>231</v>
      </c>
      <c r="F225"/>
      <c r="G225"/>
    </row>
    <row r="226" spans="1:7" hidden="1" x14ac:dyDescent="0.2">
      <c r="A226" s="4" t="s">
        <v>232</v>
      </c>
      <c r="F226"/>
      <c r="G226"/>
    </row>
    <row r="227" spans="1:7" hidden="1" x14ac:dyDescent="0.2">
      <c r="A227" s="4" t="s">
        <v>455</v>
      </c>
      <c r="B227" s="236"/>
      <c r="F227"/>
      <c r="G227"/>
    </row>
    <row r="228" spans="1:7" hidden="1" x14ac:dyDescent="0.2">
      <c r="A228" s="4" t="s">
        <v>327</v>
      </c>
      <c r="F228"/>
      <c r="G228"/>
    </row>
    <row r="229" spans="1:7" hidden="1" x14ac:dyDescent="0.2">
      <c r="A229" s="4" t="s">
        <v>587</v>
      </c>
      <c r="F229"/>
      <c r="G229"/>
    </row>
    <row r="230" spans="1:7" hidden="1" x14ac:dyDescent="0.2">
      <c r="A230" t="s">
        <v>588</v>
      </c>
      <c r="F230"/>
      <c r="G230"/>
    </row>
    <row r="231" spans="1:7" hidden="1" x14ac:dyDescent="0.2">
      <c r="A231" s="227" t="s">
        <v>545</v>
      </c>
      <c r="F231"/>
      <c r="G231"/>
    </row>
    <row r="232" spans="1:7" hidden="1" x14ac:dyDescent="0.2">
      <c r="A232" s="227" t="s">
        <v>179</v>
      </c>
      <c r="F232"/>
      <c r="G232"/>
    </row>
    <row r="233" spans="1:7" hidden="1" x14ac:dyDescent="0.2">
      <c r="A233" s="4" t="s">
        <v>286</v>
      </c>
      <c r="F233"/>
      <c r="G233"/>
    </row>
    <row r="234" spans="1:7" hidden="1" x14ac:dyDescent="0.2">
      <c r="A234" s="4" t="s">
        <v>504</v>
      </c>
      <c r="F234"/>
      <c r="G234"/>
    </row>
    <row r="235" spans="1:7" hidden="1" x14ac:dyDescent="0.2">
      <c r="A235" s="227" t="s">
        <v>365</v>
      </c>
      <c r="F235"/>
      <c r="G235"/>
    </row>
    <row r="236" spans="1:7" hidden="1" x14ac:dyDescent="0.2">
      <c r="A236" s="4" t="s">
        <v>542</v>
      </c>
      <c r="F236"/>
      <c r="G236"/>
    </row>
    <row r="237" spans="1:7" hidden="1" x14ac:dyDescent="0.2">
      <c r="A237" s="4" t="s">
        <v>133</v>
      </c>
      <c r="F237"/>
      <c r="G237"/>
    </row>
    <row r="238" spans="1:7" hidden="1" x14ac:dyDescent="0.2">
      <c r="A238" s="4" t="s">
        <v>147</v>
      </c>
      <c r="F238"/>
      <c r="G238"/>
    </row>
    <row r="239" spans="1:7" hidden="1" x14ac:dyDescent="0.2">
      <c r="A239" s="4" t="s">
        <v>273</v>
      </c>
      <c r="F239"/>
      <c r="G239"/>
    </row>
    <row r="240" spans="1:7" hidden="1" x14ac:dyDescent="0.2">
      <c r="A240" s="236" t="s">
        <v>218</v>
      </c>
      <c r="F240"/>
      <c r="G240"/>
    </row>
    <row r="241" spans="1:7" hidden="1" x14ac:dyDescent="0.2">
      <c r="A241" s="4" t="s">
        <v>489</v>
      </c>
      <c r="F241"/>
      <c r="G241"/>
    </row>
    <row r="242" spans="1:7" hidden="1" x14ac:dyDescent="0.2">
      <c r="A242" s="227" t="s">
        <v>233</v>
      </c>
      <c r="F242"/>
      <c r="G242"/>
    </row>
    <row r="243" spans="1:7" hidden="1" x14ac:dyDescent="0.2">
      <c r="A243" s="4" t="s">
        <v>593</v>
      </c>
      <c r="F243"/>
      <c r="G243"/>
    </row>
    <row r="244" spans="1:7" hidden="1" x14ac:dyDescent="0.2">
      <c r="A244" s="4" t="s">
        <v>483</v>
      </c>
      <c r="F244"/>
      <c r="G244"/>
    </row>
    <row r="245" spans="1:7" hidden="1" x14ac:dyDescent="0.2">
      <c r="A245" s="4" t="s">
        <v>594</v>
      </c>
      <c r="F245"/>
      <c r="G245"/>
    </row>
    <row r="246" spans="1:7" hidden="1" x14ac:dyDescent="0.2">
      <c r="A246" t="s">
        <v>181</v>
      </c>
      <c r="F246"/>
      <c r="G246"/>
    </row>
    <row r="247" spans="1:7" hidden="1" x14ac:dyDescent="0.2">
      <c r="A247" s="227" t="s">
        <v>418</v>
      </c>
      <c r="F247"/>
      <c r="G247"/>
    </row>
    <row r="248" spans="1:7" hidden="1" x14ac:dyDescent="0.2">
      <c r="A248" s="236" t="s">
        <v>287</v>
      </c>
      <c r="F248"/>
      <c r="G248"/>
    </row>
    <row r="249" spans="1:7" hidden="1" x14ac:dyDescent="0.2">
      <c r="A249" s="4" t="s">
        <v>467</v>
      </c>
      <c r="F249"/>
      <c r="G249"/>
    </row>
    <row r="250" spans="1:7" hidden="1" x14ac:dyDescent="0.2">
      <c r="A250" s="4" t="s">
        <v>466</v>
      </c>
      <c r="F250"/>
      <c r="G250"/>
    </row>
    <row r="251" spans="1:7" hidden="1" x14ac:dyDescent="0.2">
      <c r="A251" t="s">
        <v>165</v>
      </c>
      <c r="F251"/>
      <c r="G251"/>
    </row>
    <row r="252" spans="1:7" hidden="1" x14ac:dyDescent="0.2">
      <c r="A252" s="227" t="s">
        <v>663</v>
      </c>
      <c r="F252"/>
      <c r="G252"/>
    </row>
    <row r="253" spans="1:7" hidden="1" x14ac:dyDescent="0.2">
      <c r="A253" s="4" t="s">
        <v>366</v>
      </c>
      <c r="F253"/>
      <c r="G253"/>
    </row>
    <row r="254" spans="1:7" hidden="1" x14ac:dyDescent="0.2">
      <c r="A254" s="4" t="s">
        <v>665</v>
      </c>
      <c r="F254"/>
      <c r="G254"/>
    </row>
    <row r="255" spans="1:7" hidden="1" x14ac:dyDescent="0.2">
      <c r="A255" s="4" t="s">
        <v>432</v>
      </c>
      <c r="F255"/>
      <c r="G255"/>
    </row>
    <row r="256" spans="1:7" hidden="1" x14ac:dyDescent="0.2">
      <c r="A256" s="4" t="s">
        <v>90</v>
      </c>
      <c r="F256"/>
      <c r="G256"/>
    </row>
    <row r="257" spans="1:7" hidden="1" x14ac:dyDescent="0.2">
      <c r="A257" s="4" t="s">
        <v>93</v>
      </c>
      <c r="F257"/>
      <c r="G257"/>
    </row>
    <row r="258" spans="1:7" hidden="1" x14ac:dyDescent="0.2">
      <c r="A258" s="4" t="s">
        <v>498</v>
      </c>
      <c r="F258"/>
      <c r="G258"/>
    </row>
    <row r="259" spans="1:7" hidden="1" x14ac:dyDescent="0.2">
      <c r="A259" s="4" t="s">
        <v>367</v>
      </c>
      <c r="F259"/>
      <c r="G259"/>
    </row>
    <row r="260" spans="1:7" hidden="1" x14ac:dyDescent="0.2">
      <c r="A260" s="4" t="s">
        <v>206</v>
      </c>
      <c r="F260"/>
      <c r="G260"/>
    </row>
    <row r="261" spans="1:7" hidden="1" x14ac:dyDescent="0.2">
      <c r="A261" s="236" t="s">
        <v>137</v>
      </c>
      <c r="F261"/>
      <c r="G261"/>
    </row>
    <row r="262" spans="1:7" hidden="1" x14ac:dyDescent="0.2">
      <c r="A262" s="236" t="s">
        <v>138</v>
      </c>
      <c r="F262"/>
      <c r="G262"/>
    </row>
    <row r="263" spans="1:7" hidden="1" x14ac:dyDescent="0.2">
      <c r="A263" s="4" t="s">
        <v>139</v>
      </c>
      <c r="F263"/>
      <c r="G263"/>
    </row>
    <row r="264" spans="1:7" hidden="1" x14ac:dyDescent="0.2">
      <c r="A264" s="4" t="s">
        <v>153</v>
      </c>
      <c r="F264"/>
      <c r="G264"/>
    </row>
    <row r="265" spans="1:7" hidden="1" x14ac:dyDescent="0.2">
      <c r="A265" s="4" t="s">
        <v>86</v>
      </c>
      <c r="F265"/>
      <c r="G265"/>
    </row>
    <row r="266" spans="1:7" hidden="1" x14ac:dyDescent="0.2">
      <c r="A266" s="4" t="s">
        <v>283</v>
      </c>
      <c r="F266"/>
      <c r="G266"/>
    </row>
    <row r="267" spans="1:7" hidden="1" x14ac:dyDescent="0.2">
      <c r="A267" s="4" t="s">
        <v>595</v>
      </c>
      <c r="F267"/>
      <c r="G267"/>
    </row>
    <row r="268" spans="1:7" hidden="1" x14ac:dyDescent="0.2">
      <c r="A268" s="4" t="s">
        <v>368</v>
      </c>
      <c r="F268"/>
      <c r="G268"/>
    </row>
    <row r="269" spans="1:7" hidden="1" x14ac:dyDescent="0.2">
      <c r="A269" s="4" t="s">
        <v>546</v>
      </c>
      <c r="F269"/>
      <c r="G269"/>
    </row>
    <row r="270" spans="1:7" hidden="1" x14ac:dyDescent="0.2">
      <c r="A270" s="4" t="s">
        <v>461</v>
      </c>
      <c r="F270"/>
      <c r="G270"/>
    </row>
    <row r="271" spans="1:7" hidden="1" x14ac:dyDescent="0.2">
      <c r="A271" s="4" t="s">
        <v>314</v>
      </c>
      <c r="F271"/>
      <c r="G271"/>
    </row>
    <row r="272" spans="1:7" hidden="1" x14ac:dyDescent="0.2">
      <c r="A272" s="227" t="s">
        <v>562</v>
      </c>
      <c r="F272"/>
      <c r="G272"/>
    </row>
    <row r="273" spans="1:7" hidden="1" x14ac:dyDescent="0.2">
      <c r="A273" s="4" t="s">
        <v>100</v>
      </c>
      <c r="F273"/>
      <c r="G273"/>
    </row>
    <row r="274" spans="1:7" hidden="1" x14ac:dyDescent="0.2">
      <c r="A274" s="4" t="s">
        <v>262</v>
      </c>
      <c r="F274"/>
      <c r="G274"/>
    </row>
    <row r="275" spans="1:7" hidden="1" x14ac:dyDescent="0.2">
      <c r="A275" s="4" t="s">
        <v>488</v>
      </c>
      <c r="F275"/>
      <c r="G275"/>
    </row>
    <row r="276" spans="1:7" hidden="1" x14ac:dyDescent="0.2">
      <c r="A276" s="4" t="s">
        <v>534</v>
      </c>
      <c r="F276"/>
      <c r="G276"/>
    </row>
    <row r="277" spans="1:7" hidden="1" x14ac:dyDescent="0.2">
      <c r="A277" s="4" t="s">
        <v>485</v>
      </c>
      <c r="F277"/>
      <c r="G277"/>
    </row>
    <row r="278" spans="1:7" hidden="1" x14ac:dyDescent="0.2">
      <c r="A278" s="236" t="s">
        <v>150</v>
      </c>
      <c r="F278"/>
      <c r="G278"/>
    </row>
    <row r="279" spans="1:7" hidden="1" x14ac:dyDescent="0.2">
      <c r="A279" s="236" t="s">
        <v>369</v>
      </c>
      <c r="F279"/>
      <c r="G279"/>
    </row>
    <row r="280" spans="1:7" hidden="1" x14ac:dyDescent="0.2">
      <c r="A280" s="4" t="s">
        <v>190</v>
      </c>
      <c r="F280"/>
      <c r="G280"/>
    </row>
    <row r="281" spans="1:7" hidden="1" x14ac:dyDescent="0.2">
      <c r="A281" s="4" t="s">
        <v>194</v>
      </c>
      <c r="F281"/>
      <c r="G281"/>
    </row>
    <row r="282" spans="1:7" hidden="1" x14ac:dyDescent="0.2">
      <c r="A282" s="4" t="s">
        <v>537</v>
      </c>
      <c r="F282"/>
      <c r="G282"/>
    </row>
    <row r="283" spans="1:7" hidden="1" x14ac:dyDescent="0.2">
      <c r="A283" s="4" t="s">
        <v>157</v>
      </c>
      <c r="F283"/>
      <c r="G283"/>
    </row>
    <row r="284" spans="1:7" hidden="1" x14ac:dyDescent="0.2">
      <c r="A284" s="4" t="s">
        <v>383</v>
      </c>
      <c r="F284"/>
      <c r="G284"/>
    </row>
    <row r="285" spans="1:7" hidden="1" x14ac:dyDescent="0.2">
      <c r="A285" s="4" t="s">
        <v>370</v>
      </c>
      <c r="F285"/>
      <c r="G285"/>
    </row>
    <row r="286" spans="1:7" hidden="1" x14ac:dyDescent="0.2">
      <c r="A286" s="4" t="s">
        <v>371</v>
      </c>
      <c r="F286"/>
      <c r="G286"/>
    </row>
    <row r="287" spans="1:7" hidden="1" x14ac:dyDescent="0.2">
      <c r="A287" s="4" t="s">
        <v>326</v>
      </c>
      <c r="F287"/>
      <c r="G287"/>
    </row>
    <row r="288" spans="1:7" hidden="1" x14ac:dyDescent="0.2">
      <c r="A288" t="s">
        <v>159</v>
      </c>
      <c r="F288"/>
      <c r="G288"/>
    </row>
    <row r="289" spans="1:7" hidden="1" x14ac:dyDescent="0.2">
      <c r="A289" s="4" t="s">
        <v>213</v>
      </c>
      <c r="B289" s="236"/>
      <c r="F289"/>
      <c r="G289"/>
    </row>
    <row r="290" spans="1:7" hidden="1" x14ac:dyDescent="0.2">
      <c r="A290" s="4" t="s">
        <v>214</v>
      </c>
      <c r="F290"/>
      <c r="G290"/>
    </row>
    <row r="291" spans="1:7" hidden="1" x14ac:dyDescent="0.2">
      <c r="A291" s="4" t="s">
        <v>215</v>
      </c>
      <c r="F291"/>
      <c r="G291"/>
    </row>
    <row r="292" spans="1:7" hidden="1" x14ac:dyDescent="0.2">
      <c r="A292" t="s">
        <v>216</v>
      </c>
      <c r="F292"/>
      <c r="G292"/>
    </row>
    <row r="293" spans="1:7" hidden="1" x14ac:dyDescent="0.2">
      <c r="A293" s="227" t="s">
        <v>456</v>
      </c>
      <c r="F293"/>
      <c r="G293"/>
    </row>
    <row r="294" spans="1:7" hidden="1" x14ac:dyDescent="0.2">
      <c r="A294" s="227" t="s">
        <v>666</v>
      </c>
      <c r="F294"/>
      <c r="G294"/>
    </row>
    <row r="295" spans="1:7" hidden="1" x14ac:dyDescent="0.2">
      <c r="A295" s="236" t="s">
        <v>582</v>
      </c>
      <c r="F295"/>
      <c r="G295"/>
    </row>
    <row r="296" spans="1:7" hidden="1" x14ac:dyDescent="0.2">
      <c r="A296" s="236" t="s">
        <v>505</v>
      </c>
      <c r="F296"/>
      <c r="G296"/>
    </row>
    <row r="297" spans="1:7" hidden="1" x14ac:dyDescent="0.2">
      <c r="A297" s="4" t="s">
        <v>120</v>
      </c>
      <c r="F297"/>
      <c r="G297"/>
    </row>
    <row r="298" spans="1:7" hidden="1" x14ac:dyDescent="0.2">
      <c r="A298" s="236" t="s">
        <v>117</v>
      </c>
      <c r="F298"/>
      <c r="G298"/>
    </row>
    <row r="299" spans="1:7" hidden="1" x14ac:dyDescent="0.2">
      <c r="A299" s="236" t="s">
        <v>116</v>
      </c>
      <c r="F299"/>
      <c r="G299"/>
    </row>
    <row r="300" spans="1:7" hidden="1" x14ac:dyDescent="0.2">
      <c r="A300" s="4" t="s">
        <v>499</v>
      </c>
      <c r="F300"/>
      <c r="G300"/>
    </row>
    <row r="301" spans="1:7" hidden="1" x14ac:dyDescent="0.2">
      <c r="A301" s="227" t="s">
        <v>417</v>
      </c>
      <c r="F301"/>
      <c r="G301"/>
    </row>
    <row r="302" spans="1:7" hidden="1" x14ac:dyDescent="0.2">
      <c r="A302" s="4" t="s">
        <v>372</v>
      </c>
      <c r="F302"/>
      <c r="G302"/>
    </row>
    <row r="303" spans="1:7" hidden="1" x14ac:dyDescent="0.2">
      <c r="A303" s="4" t="s">
        <v>442</v>
      </c>
      <c r="F303"/>
      <c r="G303"/>
    </row>
    <row r="304" spans="1:7" hidden="1" x14ac:dyDescent="0.2">
      <c r="A304" s="4" t="s">
        <v>251</v>
      </c>
      <c r="F304"/>
      <c r="G304"/>
    </row>
    <row r="305" spans="1:7" hidden="1" x14ac:dyDescent="0.2">
      <c r="A305" s="4" t="s">
        <v>373</v>
      </c>
      <c r="F305"/>
      <c r="G305"/>
    </row>
    <row r="306" spans="1:7" hidden="1" x14ac:dyDescent="0.2">
      <c r="A306" s="4" t="s">
        <v>547</v>
      </c>
      <c r="F306"/>
      <c r="G306"/>
    </row>
    <row r="307" spans="1:7" hidden="1" x14ac:dyDescent="0.2">
      <c r="A307" s="4" t="s">
        <v>234</v>
      </c>
      <c r="F307"/>
      <c r="G307"/>
    </row>
    <row r="308" spans="1:7" hidden="1" x14ac:dyDescent="0.2">
      <c r="A308" s="4" t="s">
        <v>374</v>
      </c>
      <c r="F308"/>
      <c r="G308"/>
    </row>
    <row r="309" spans="1:7" hidden="1" x14ac:dyDescent="0.2">
      <c r="A309" s="4" t="s">
        <v>168</v>
      </c>
      <c r="F309"/>
      <c r="G309"/>
    </row>
    <row r="310" spans="1:7" hidden="1" x14ac:dyDescent="0.2">
      <c r="A310" s="227" t="s">
        <v>573</v>
      </c>
      <c r="F310"/>
      <c r="G310"/>
    </row>
    <row r="311" spans="1:7" hidden="1" x14ac:dyDescent="0.2">
      <c r="A311" s="227" t="s">
        <v>679</v>
      </c>
      <c r="F311"/>
      <c r="G311"/>
    </row>
    <row r="312" spans="1:7" hidden="1" x14ac:dyDescent="0.2">
      <c r="A312" s="227" t="s">
        <v>217</v>
      </c>
      <c r="F312"/>
      <c r="G312"/>
    </row>
    <row r="313" spans="1:7" hidden="1" x14ac:dyDescent="0.2">
      <c r="A313" s="4" t="s">
        <v>178</v>
      </c>
      <c r="F313"/>
      <c r="G313"/>
    </row>
    <row r="314" spans="1:7" hidden="1" x14ac:dyDescent="0.2">
      <c r="A314" s="227" t="s">
        <v>211</v>
      </c>
      <c r="F314"/>
      <c r="G314"/>
    </row>
    <row r="315" spans="1:7" hidden="1" x14ac:dyDescent="0.2">
      <c r="A315" t="s">
        <v>175</v>
      </c>
      <c r="F315"/>
      <c r="G315"/>
    </row>
    <row r="316" spans="1:7" hidden="1" x14ac:dyDescent="0.2">
      <c r="A316" s="4" t="s">
        <v>565</v>
      </c>
      <c r="F316"/>
      <c r="G316"/>
    </row>
    <row r="317" spans="1:7" hidden="1" x14ac:dyDescent="0.2">
      <c r="A317" s="227" t="s">
        <v>453</v>
      </c>
      <c r="F317"/>
      <c r="G317"/>
    </row>
    <row r="318" spans="1:7" hidden="1" x14ac:dyDescent="0.2">
      <c r="A318" s="4" t="s">
        <v>375</v>
      </c>
      <c r="F318"/>
      <c r="G318"/>
    </row>
    <row r="319" spans="1:7" hidden="1" x14ac:dyDescent="0.2">
      <c r="A319" s="227" t="s">
        <v>564</v>
      </c>
      <c r="F319"/>
      <c r="G319"/>
    </row>
    <row r="320" spans="1:7" hidden="1" x14ac:dyDescent="0.2">
      <c r="A320" s="227" t="s">
        <v>235</v>
      </c>
      <c r="F320"/>
      <c r="G320"/>
    </row>
    <row r="321" spans="1:7" hidden="1" x14ac:dyDescent="0.2">
      <c r="A321" s="4" t="s">
        <v>376</v>
      </c>
      <c r="F321"/>
      <c r="G321"/>
    </row>
    <row r="322" spans="1:7" hidden="1" x14ac:dyDescent="0.2">
      <c r="A322" s="4" t="s">
        <v>503</v>
      </c>
      <c r="F322"/>
      <c r="G322"/>
    </row>
    <row r="323" spans="1:7" hidden="1" x14ac:dyDescent="0.2">
      <c r="A323" s="227" t="s">
        <v>174</v>
      </c>
      <c r="F323"/>
      <c r="G323"/>
    </row>
    <row r="324" spans="1:7" hidden="1" x14ac:dyDescent="0.2">
      <c r="A324" s="4" t="s">
        <v>596</v>
      </c>
      <c r="F324"/>
      <c r="G324"/>
    </row>
    <row r="325" spans="1:7" hidden="1" x14ac:dyDescent="0.2">
      <c r="A325" s="4" t="s">
        <v>415</v>
      </c>
      <c r="F325"/>
      <c r="G325"/>
    </row>
    <row r="326" spans="1:7" hidden="1" x14ac:dyDescent="0.2">
      <c r="A326" s="227" t="s">
        <v>196</v>
      </c>
      <c r="F326"/>
      <c r="G326"/>
    </row>
    <row r="327" spans="1:7" hidden="1" x14ac:dyDescent="0.2">
      <c r="A327" s="4" t="s">
        <v>416</v>
      </c>
      <c r="F327"/>
      <c r="G327"/>
    </row>
    <row r="328" spans="1:7" hidden="1" x14ac:dyDescent="0.2">
      <c r="A328" s="227" t="s">
        <v>378</v>
      </c>
      <c r="F328"/>
      <c r="G328"/>
    </row>
    <row r="329" spans="1:7" hidden="1" x14ac:dyDescent="0.2">
      <c r="A329" s="4" t="s">
        <v>289</v>
      </c>
      <c r="F329"/>
      <c r="G329"/>
    </row>
    <row r="330" spans="1:7" hidden="1" x14ac:dyDescent="0.2">
      <c r="A330" s="4" t="s">
        <v>471</v>
      </c>
      <c r="F330"/>
      <c r="G330"/>
    </row>
    <row r="331" spans="1:7" hidden="1" x14ac:dyDescent="0.2">
      <c r="A331" s="227" t="s">
        <v>377</v>
      </c>
      <c r="F331"/>
      <c r="G331"/>
    </row>
    <row r="332" spans="1:7" hidden="1" x14ac:dyDescent="0.2">
      <c r="A332" s="227" t="s">
        <v>109</v>
      </c>
      <c r="F332"/>
      <c r="G332"/>
    </row>
    <row r="333" spans="1:7" hidden="1" x14ac:dyDescent="0.2">
      <c r="A333" s="227" t="s">
        <v>107</v>
      </c>
      <c r="F333"/>
      <c r="G333"/>
    </row>
    <row r="334" spans="1:7" hidden="1" x14ac:dyDescent="0.2">
      <c r="A334" s="4" t="s">
        <v>414</v>
      </c>
      <c r="F334"/>
      <c r="G334"/>
    </row>
    <row r="335" spans="1:7" hidden="1" x14ac:dyDescent="0.2">
      <c r="A335" s="4" t="s">
        <v>236</v>
      </c>
      <c r="F335"/>
      <c r="G335"/>
    </row>
    <row r="336" spans="1:7" hidden="1" x14ac:dyDescent="0.2">
      <c r="A336" s="4" t="s">
        <v>379</v>
      </c>
      <c r="F336"/>
      <c r="G336"/>
    </row>
    <row r="337" spans="1:7" hidden="1" x14ac:dyDescent="0.2">
      <c r="A337" s="227" t="s">
        <v>237</v>
      </c>
      <c r="F337"/>
      <c r="G337"/>
    </row>
    <row r="338" spans="1:7" hidden="1" x14ac:dyDescent="0.2">
      <c r="A338" s="4" t="s">
        <v>263</v>
      </c>
      <c r="F338"/>
      <c r="G338"/>
    </row>
    <row r="339" spans="1:7" hidden="1" x14ac:dyDescent="0.2">
      <c r="A339" s="4" t="s">
        <v>413</v>
      </c>
      <c r="F339"/>
      <c r="G339"/>
    </row>
    <row r="340" spans="1:7" hidden="1" x14ac:dyDescent="0.2">
      <c r="A340" s="227" t="s">
        <v>380</v>
      </c>
      <c r="F340"/>
      <c r="G340"/>
    </row>
    <row r="341" spans="1:7" hidden="1" x14ac:dyDescent="0.2">
      <c r="A341" s="4" t="s">
        <v>574</v>
      </c>
      <c r="F341"/>
      <c r="G341"/>
    </row>
    <row r="342" spans="1:7" hidden="1" x14ac:dyDescent="0.2">
      <c r="A342" s="4" t="s">
        <v>221</v>
      </c>
      <c r="F342"/>
      <c r="G342"/>
    </row>
    <row r="343" spans="1:7" hidden="1" x14ac:dyDescent="0.2">
      <c r="A343" s="4" t="s">
        <v>296</v>
      </c>
      <c r="F343"/>
      <c r="G343"/>
    </row>
    <row r="344" spans="1:7" hidden="1" x14ac:dyDescent="0.2">
      <c r="A344" s="4" t="s">
        <v>260</v>
      </c>
      <c r="F344"/>
      <c r="G344"/>
    </row>
    <row r="345" spans="1:7" hidden="1" x14ac:dyDescent="0.2">
      <c r="A345" s="4" t="s">
        <v>381</v>
      </c>
      <c r="F345"/>
      <c r="G345"/>
    </row>
    <row r="346" spans="1:7" hidden="1" x14ac:dyDescent="0.2">
      <c r="A346" s="4" t="s">
        <v>311</v>
      </c>
      <c r="F346"/>
      <c r="G346"/>
    </row>
    <row r="347" spans="1:7" hidden="1" x14ac:dyDescent="0.2">
      <c r="A347" s="4" t="s">
        <v>95</v>
      </c>
      <c r="F347"/>
      <c r="G347"/>
    </row>
    <row r="348" spans="1:7" hidden="1" x14ac:dyDescent="0.2">
      <c r="A348" s="4" t="s">
        <v>382</v>
      </c>
      <c r="F348"/>
      <c r="G348"/>
    </row>
    <row r="349" spans="1:7" hidden="1" x14ac:dyDescent="0.2">
      <c r="A349" s="4" t="s">
        <v>667</v>
      </c>
      <c r="F349"/>
      <c r="G349"/>
    </row>
    <row r="350" spans="1:7" hidden="1" x14ac:dyDescent="0.2">
      <c r="A350" s="4" t="s">
        <v>668</v>
      </c>
      <c r="F350"/>
      <c r="G350"/>
    </row>
    <row r="351" spans="1:7" hidden="1" x14ac:dyDescent="0.2">
      <c r="A351" s="4" t="s">
        <v>140</v>
      </c>
      <c r="F351"/>
      <c r="G351"/>
    </row>
    <row r="352" spans="1:7" hidden="1" x14ac:dyDescent="0.2">
      <c r="A352" t="s">
        <v>88</v>
      </c>
      <c r="F352"/>
      <c r="G352"/>
    </row>
    <row r="353" spans="1:7" hidden="1" x14ac:dyDescent="0.2">
      <c r="A353" s="4" t="s">
        <v>661</v>
      </c>
      <c r="F353"/>
      <c r="G353"/>
    </row>
    <row r="354" spans="1:7" hidden="1" x14ac:dyDescent="0.2">
      <c r="A354" s="4" t="s">
        <v>556</v>
      </c>
      <c r="F354"/>
      <c r="G354"/>
    </row>
    <row r="355" spans="1:7" hidden="1" x14ac:dyDescent="0.2">
      <c r="A355" s="4" t="s">
        <v>532</v>
      </c>
      <c r="F355"/>
      <c r="G355"/>
    </row>
    <row r="356" spans="1:7" hidden="1" x14ac:dyDescent="0.2">
      <c r="A356" s="4" t="s">
        <v>437</v>
      </c>
      <c r="F356"/>
      <c r="G356"/>
    </row>
    <row r="357" spans="1:7" hidden="1" x14ac:dyDescent="0.2">
      <c r="A357" s="4" t="s">
        <v>130</v>
      </c>
      <c r="F357"/>
      <c r="G357"/>
    </row>
    <row r="358" spans="1:7" hidden="1" x14ac:dyDescent="0.2">
      <c r="A358" s="4" t="s">
        <v>669</v>
      </c>
      <c r="F358"/>
      <c r="G358"/>
    </row>
    <row r="359" spans="1:7" hidden="1" x14ac:dyDescent="0.2">
      <c r="A359" s="4" t="s">
        <v>670</v>
      </c>
      <c r="F359"/>
      <c r="G359"/>
    </row>
    <row r="360" spans="1:7" hidden="1" x14ac:dyDescent="0.2">
      <c r="A360" s="4" t="s">
        <v>321</v>
      </c>
      <c r="F360"/>
      <c r="G360"/>
    </row>
    <row r="361" spans="1:7" hidden="1" x14ac:dyDescent="0.2">
      <c r="A361" s="4" t="s">
        <v>118</v>
      </c>
      <c r="F361"/>
      <c r="G361"/>
    </row>
    <row r="362" spans="1:7" hidden="1" x14ac:dyDescent="0.2">
      <c r="A362" s="4" t="s">
        <v>506</v>
      </c>
      <c r="F362"/>
      <c r="G362"/>
    </row>
    <row r="363" spans="1:7" hidden="1" x14ac:dyDescent="0.2">
      <c r="A363" s="4" t="s">
        <v>479</v>
      </c>
      <c r="F363"/>
      <c r="G363"/>
    </row>
    <row r="364" spans="1:7" hidden="1" x14ac:dyDescent="0.2">
      <c r="A364" s="4" t="s">
        <v>282</v>
      </c>
      <c r="F364"/>
      <c r="G364"/>
    </row>
    <row r="365" spans="1:7" hidden="1" x14ac:dyDescent="0.2">
      <c r="A365" s="4" t="s">
        <v>585</v>
      </c>
      <c r="F365"/>
      <c r="G365"/>
    </row>
    <row r="366" spans="1:7" hidden="1" x14ac:dyDescent="0.2">
      <c r="A366" s="227" t="s">
        <v>134</v>
      </c>
      <c r="F366"/>
      <c r="G366"/>
    </row>
    <row r="367" spans="1:7" hidden="1" x14ac:dyDescent="0.2">
      <c r="A367" s="4" t="s">
        <v>458</v>
      </c>
      <c r="F367"/>
      <c r="G367"/>
    </row>
    <row r="368" spans="1:7" hidden="1" x14ac:dyDescent="0.2">
      <c r="A368" s="236" t="s">
        <v>187</v>
      </c>
      <c r="F368"/>
      <c r="G368"/>
    </row>
    <row r="369" spans="1:7" hidden="1" x14ac:dyDescent="0.2">
      <c r="A369" s="4" t="s">
        <v>597</v>
      </c>
      <c r="F369"/>
      <c r="G369"/>
    </row>
    <row r="370" spans="1:7" hidden="1" x14ac:dyDescent="0.2">
      <c r="A370" s="4" t="s">
        <v>557</v>
      </c>
      <c r="F370"/>
      <c r="G370"/>
    </row>
    <row r="371" spans="1:7" hidden="1" x14ac:dyDescent="0.2">
      <c r="A371" s="227" t="s">
        <v>324</v>
      </c>
      <c r="F371"/>
      <c r="G371"/>
    </row>
    <row r="372" spans="1:7" hidden="1" x14ac:dyDescent="0.2">
      <c r="A372" s="4" t="s">
        <v>475</v>
      </c>
      <c r="F372"/>
      <c r="G372"/>
    </row>
    <row r="373" spans="1:7" hidden="1" x14ac:dyDescent="0.2">
      <c r="A373" s="4" t="s">
        <v>474</v>
      </c>
      <c r="F373"/>
      <c r="G373"/>
    </row>
    <row r="374" spans="1:7" hidden="1" x14ac:dyDescent="0.2">
      <c r="A374" t="s">
        <v>298</v>
      </c>
      <c r="F374"/>
      <c r="G374"/>
    </row>
    <row r="375" spans="1:7" hidden="1" x14ac:dyDescent="0.2">
      <c r="A375" s="4" t="s">
        <v>412</v>
      </c>
      <c r="F375"/>
      <c r="G375"/>
    </row>
    <row r="376" spans="1:7" hidden="1" x14ac:dyDescent="0.2">
      <c r="A376" s="4" t="s">
        <v>318</v>
      </c>
      <c r="F376"/>
      <c r="G376"/>
    </row>
    <row r="377" spans="1:7" hidden="1" x14ac:dyDescent="0.2">
      <c r="A377" s="4" t="s">
        <v>496</v>
      </c>
      <c r="F377"/>
      <c r="G377"/>
    </row>
    <row r="378" spans="1:7" hidden="1" x14ac:dyDescent="0.2">
      <c r="A378" s="4" t="s">
        <v>536</v>
      </c>
      <c r="F378"/>
      <c r="G378"/>
    </row>
    <row r="379" spans="1:7" hidden="1" x14ac:dyDescent="0.2">
      <c r="A379" s="4" t="s">
        <v>284</v>
      </c>
      <c r="F379"/>
      <c r="G379"/>
    </row>
    <row r="380" spans="1:7" hidden="1" x14ac:dyDescent="0.2">
      <c r="A380" s="4" t="s">
        <v>386</v>
      </c>
      <c r="F380"/>
      <c r="G380"/>
    </row>
    <row r="381" spans="1:7" hidden="1" x14ac:dyDescent="0.2">
      <c r="A381" s="4" t="s">
        <v>210</v>
      </c>
      <c r="F381"/>
      <c r="G381"/>
    </row>
    <row r="382" spans="1:7" hidden="1" x14ac:dyDescent="0.2">
      <c r="A382" s="4" t="s">
        <v>531</v>
      </c>
      <c r="F382"/>
      <c r="G382"/>
    </row>
    <row r="383" spans="1:7" hidden="1" x14ac:dyDescent="0.2">
      <c r="A383" s="4" t="s">
        <v>512</v>
      </c>
      <c r="F383"/>
      <c r="G383"/>
    </row>
    <row r="384" spans="1:7" hidden="1" x14ac:dyDescent="0.2">
      <c r="A384" s="4" t="s">
        <v>478</v>
      </c>
      <c r="F384"/>
      <c r="G384"/>
    </row>
    <row r="385" spans="1:7" hidden="1" x14ac:dyDescent="0.2">
      <c r="A385" t="s">
        <v>598</v>
      </c>
      <c r="F385"/>
      <c r="G385"/>
    </row>
    <row r="386" spans="1:7" hidden="1" x14ac:dyDescent="0.2">
      <c r="A386" s="4" t="s">
        <v>529</v>
      </c>
      <c r="F386"/>
      <c r="G386"/>
    </row>
    <row r="387" spans="1:7" hidden="1" x14ac:dyDescent="0.2">
      <c r="A387" s="4" t="s">
        <v>558</v>
      </c>
      <c r="F387"/>
      <c r="G387"/>
    </row>
    <row r="388" spans="1:7" hidden="1" x14ac:dyDescent="0.2">
      <c r="A388" s="4" t="s">
        <v>290</v>
      </c>
      <c r="F388"/>
      <c r="G388"/>
    </row>
    <row r="389" spans="1:7" hidden="1" x14ac:dyDescent="0.2">
      <c r="A389" s="4" t="s">
        <v>322</v>
      </c>
      <c r="F389"/>
      <c r="G389"/>
    </row>
    <row r="390" spans="1:7" hidden="1" x14ac:dyDescent="0.2">
      <c r="A390" s="4" t="s">
        <v>526</v>
      </c>
      <c r="F390"/>
      <c r="G390"/>
    </row>
    <row r="391" spans="1:7" hidden="1" x14ac:dyDescent="0.2">
      <c r="A391" s="4" t="s">
        <v>110</v>
      </c>
      <c r="F391"/>
      <c r="G391"/>
    </row>
    <row r="392" spans="1:7" hidden="1" x14ac:dyDescent="0.2">
      <c r="A392" s="4" t="s">
        <v>108</v>
      </c>
      <c r="F392"/>
      <c r="G392"/>
    </row>
    <row r="393" spans="1:7" hidden="1" x14ac:dyDescent="0.2">
      <c r="A393" s="4" t="s">
        <v>192</v>
      </c>
      <c r="F393"/>
      <c r="G393"/>
    </row>
    <row r="394" spans="1:7" hidden="1" x14ac:dyDescent="0.2">
      <c r="A394" s="4" t="s">
        <v>538</v>
      </c>
      <c r="F394"/>
      <c r="G394"/>
    </row>
    <row r="395" spans="1:7" hidden="1" x14ac:dyDescent="0.2">
      <c r="A395" s="4" t="s">
        <v>501</v>
      </c>
      <c r="F395"/>
      <c r="G395"/>
    </row>
    <row r="396" spans="1:7" hidden="1" x14ac:dyDescent="0.2">
      <c r="A396" s="4" t="s">
        <v>113</v>
      </c>
      <c r="F396"/>
      <c r="G396"/>
    </row>
    <row r="397" spans="1:7" hidden="1" x14ac:dyDescent="0.2">
      <c r="A397" t="s">
        <v>530</v>
      </c>
      <c r="F397"/>
      <c r="G397"/>
    </row>
    <row r="398" spans="1:7" hidden="1" x14ac:dyDescent="0.2">
      <c r="A398" s="4" t="s">
        <v>581</v>
      </c>
      <c r="F398"/>
      <c r="G398"/>
    </row>
    <row r="399" spans="1:7" hidden="1" x14ac:dyDescent="0.2">
      <c r="A399" s="4" t="s">
        <v>599</v>
      </c>
      <c r="F399"/>
      <c r="G399"/>
    </row>
    <row r="400" spans="1:7" hidden="1" x14ac:dyDescent="0.2">
      <c r="A400" s="4" t="s">
        <v>577</v>
      </c>
      <c r="F400"/>
      <c r="G400"/>
    </row>
    <row r="401" spans="1:7" hidden="1" x14ac:dyDescent="0.2">
      <c r="A401" s="4" t="s">
        <v>527</v>
      </c>
      <c r="F401"/>
      <c r="G401"/>
    </row>
    <row r="402" spans="1:7" hidden="1" x14ac:dyDescent="0.2">
      <c r="A402" s="4" t="s">
        <v>457</v>
      </c>
      <c r="F402"/>
      <c r="G402"/>
    </row>
    <row r="403" spans="1:7" hidden="1" x14ac:dyDescent="0.2">
      <c r="A403" s="4" t="s">
        <v>600</v>
      </c>
      <c r="F403"/>
      <c r="G403"/>
    </row>
    <row r="404" spans="1:7" hidden="1" x14ac:dyDescent="0.2">
      <c r="A404" s="4" t="s">
        <v>563</v>
      </c>
      <c r="F404"/>
      <c r="G404"/>
    </row>
    <row r="405" spans="1:7" hidden="1" x14ac:dyDescent="0.2">
      <c r="A405" s="227" t="s">
        <v>270</v>
      </c>
      <c r="F405"/>
      <c r="G405"/>
    </row>
    <row r="406" spans="1:7" hidden="1" x14ac:dyDescent="0.2">
      <c r="A406" s="236" t="s">
        <v>222</v>
      </c>
      <c r="F406"/>
      <c r="G406"/>
    </row>
    <row r="407" spans="1:7" hidden="1" x14ac:dyDescent="0.2">
      <c r="A407" s="236" t="s">
        <v>548</v>
      </c>
      <c r="F407"/>
      <c r="G407"/>
    </row>
    <row r="408" spans="1:7" hidden="1" x14ac:dyDescent="0.2">
      <c r="A408" s="236" t="s">
        <v>431</v>
      </c>
      <c r="F408"/>
      <c r="G408"/>
    </row>
    <row r="409" spans="1:7" hidden="1" x14ac:dyDescent="0.2">
      <c r="A409" s="4" t="s">
        <v>509</v>
      </c>
      <c r="F409"/>
      <c r="G409"/>
    </row>
    <row r="410" spans="1:7" hidden="1" x14ac:dyDescent="0.2">
      <c r="A410" s="4" t="s">
        <v>135</v>
      </c>
      <c r="F410"/>
      <c r="G410"/>
    </row>
    <row r="411" spans="1:7" hidden="1" x14ac:dyDescent="0.2">
      <c r="A411" s="4" t="s">
        <v>200</v>
      </c>
      <c r="F411"/>
      <c r="G411"/>
    </row>
    <row r="412" spans="1:7" hidden="1" x14ac:dyDescent="0.2">
      <c r="A412" s="227" t="s">
        <v>549</v>
      </c>
      <c r="F412"/>
      <c r="G412"/>
    </row>
    <row r="413" spans="1:7" hidden="1" x14ac:dyDescent="0.2">
      <c r="A413" s="4" t="s">
        <v>312</v>
      </c>
      <c r="F413"/>
      <c r="G413"/>
    </row>
    <row r="414" spans="1:7" hidden="1" x14ac:dyDescent="0.2">
      <c r="A414" s="4" t="s">
        <v>472</v>
      </c>
      <c r="F414"/>
      <c r="G414"/>
    </row>
    <row r="415" spans="1:7" hidden="1" x14ac:dyDescent="0.2">
      <c r="A415" s="4" t="s">
        <v>671</v>
      </c>
      <c r="F415"/>
      <c r="G415"/>
    </row>
    <row r="416" spans="1:7" hidden="1" x14ac:dyDescent="0.2">
      <c r="A416" s="4" t="s">
        <v>158</v>
      </c>
      <c r="F416"/>
      <c r="G416"/>
    </row>
    <row r="417" spans="1:7" hidden="1" x14ac:dyDescent="0.2">
      <c r="A417" s="4" t="s">
        <v>129</v>
      </c>
      <c r="F417"/>
      <c r="G417"/>
    </row>
    <row r="418" spans="1:7" hidden="1" x14ac:dyDescent="0.2">
      <c r="A418" s="4" t="s">
        <v>384</v>
      </c>
      <c r="F418"/>
      <c r="G418"/>
    </row>
    <row r="419" spans="1:7" hidden="1" x14ac:dyDescent="0.2">
      <c r="A419" s="227" t="s">
        <v>385</v>
      </c>
      <c r="F419"/>
      <c r="G419"/>
    </row>
    <row r="420" spans="1:7" hidden="1" x14ac:dyDescent="0.2">
      <c r="A420" s="236" t="s">
        <v>576</v>
      </c>
      <c r="F420"/>
      <c r="G420"/>
    </row>
    <row r="421" spans="1:7" hidden="1" x14ac:dyDescent="0.2">
      <c r="A421" s="227" t="s">
        <v>433</v>
      </c>
      <c r="F421"/>
      <c r="G421"/>
    </row>
    <row r="422" spans="1:7" hidden="1" x14ac:dyDescent="0.2">
      <c r="A422" s="4" t="s">
        <v>320</v>
      </c>
      <c r="F422"/>
      <c r="G422"/>
    </row>
    <row r="423" spans="1:7" hidden="1" x14ac:dyDescent="0.2">
      <c r="A423" s="227" t="s">
        <v>387</v>
      </c>
      <c r="F423"/>
      <c r="G423"/>
    </row>
    <row r="424" spans="1:7" hidden="1" x14ac:dyDescent="0.2">
      <c r="A424" s="227" t="s">
        <v>672</v>
      </c>
      <c r="F424"/>
      <c r="G424"/>
    </row>
    <row r="425" spans="1:7" hidden="1" x14ac:dyDescent="0.2">
      <c r="A425" s="236" t="s">
        <v>388</v>
      </c>
      <c r="F425"/>
      <c r="G425"/>
    </row>
    <row r="426" spans="1:7" hidden="1" x14ac:dyDescent="0.2">
      <c r="A426" s="236" t="s">
        <v>271</v>
      </c>
      <c r="F426"/>
      <c r="G426"/>
    </row>
    <row r="427" spans="1:7" hidden="1" x14ac:dyDescent="0.2">
      <c r="A427" s="236" t="s">
        <v>259</v>
      </c>
      <c r="F427"/>
      <c r="G427"/>
    </row>
    <row r="428" spans="1:7" hidden="1" x14ac:dyDescent="0.2">
      <c r="A428" s="236" t="s">
        <v>297</v>
      </c>
      <c r="F428"/>
      <c r="G428"/>
    </row>
    <row r="429" spans="1:7" hidden="1" x14ac:dyDescent="0.2">
      <c r="A429" s="4" t="s">
        <v>673</v>
      </c>
      <c r="F429"/>
      <c r="G429"/>
    </row>
    <row r="430" spans="1:7" hidden="1" x14ac:dyDescent="0.2">
      <c r="A430" s="4" t="s">
        <v>183</v>
      </c>
      <c r="F430"/>
      <c r="G430"/>
    </row>
    <row r="431" spans="1:7" hidden="1" x14ac:dyDescent="0.2">
      <c r="A431" s="236" t="s">
        <v>161</v>
      </c>
      <c r="F431"/>
      <c r="G431"/>
    </row>
    <row r="432" spans="1:7" hidden="1" x14ac:dyDescent="0.2">
      <c r="A432" s="236" t="s">
        <v>391</v>
      </c>
      <c r="F432"/>
      <c r="G432"/>
    </row>
    <row r="433" spans="1:7" hidden="1" x14ac:dyDescent="0.2">
      <c r="A433" s="236" t="s">
        <v>389</v>
      </c>
      <c r="F433"/>
      <c r="G433"/>
    </row>
    <row r="434" spans="1:7" hidden="1" x14ac:dyDescent="0.2">
      <c r="A434" s="236" t="s">
        <v>390</v>
      </c>
      <c r="F434"/>
      <c r="G434"/>
    </row>
    <row r="435" spans="1:7" hidden="1" x14ac:dyDescent="0.2">
      <c r="A435" s="236" t="s">
        <v>468</v>
      </c>
      <c r="F435"/>
      <c r="G435"/>
    </row>
    <row r="436" spans="1:7" hidden="1" x14ac:dyDescent="0.2">
      <c r="A436" s="236" t="s">
        <v>430</v>
      </c>
      <c r="F436"/>
      <c r="G436"/>
    </row>
    <row r="437" spans="1:7" hidden="1" x14ac:dyDescent="0.2">
      <c r="A437" s="236" t="s">
        <v>154</v>
      </c>
      <c r="F437"/>
      <c r="G437"/>
    </row>
    <row r="438" spans="1:7" hidden="1" x14ac:dyDescent="0.2">
      <c r="A438" s="236" t="s">
        <v>274</v>
      </c>
      <c r="F438"/>
      <c r="G438"/>
    </row>
    <row r="439" spans="1:7" hidden="1" x14ac:dyDescent="0.2">
      <c r="A439" s="236" t="s">
        <v>152</v>
      </c>
      <c r="F439"/>
      <c r="G439"/>
    </row>
    <row r="440" spans="1:7" hidden="1" x14ac:dyDescent="0.2">
      <c r="A440" s="236" t="s">
        <v>155</v>
      </c>
      <c r="F440"/>
      <c r="G440"/>
    </row>
    <row r="441" spans="1:7" hidden="1" x14ac:dyDescent="0.2">
      <c r="A441" s="236" t="s">
        <v>464</v>
      </c>
      <c r="F441"/>
      <c r="G441"/>
    </row>
    <row r="442" spans="1:7" hidden="1" x14ac:dyDescent="0.2">
      <c r="A442" s="236" t="s">
        <v>177</v>
      </c>
      <c r="F442"/>
      <c r="G442"/>
    </row>
    <row r="443" spans="1:7" hidden="1" x14ac:dyDescent="0.2">
      <c r="A443" s="236" t="s">
        <v>438</v>
      </c>
      <c r="F443"/>
      <c r="G443"/>
    </row>
    <row r="444" spans="1:7" hidden="1" x14ac:dyDescent="0.2">
      <c r="A444" s="236" t="s">
        <v>281</v>
      </c>
      <c r="F444"/>
      <c r="G444"/>
    </row>
    <row r="445" spans="1:7" hidden="1" x14ac:dyDescent="0.2">
      <c r="A445" s="236" t="s">
        <v>182</v>
      </c>
      <c r="F445"/>
      <c r="G445"/>
    </row>
    <row r="446" spans="1:7" hidden="1" x14ac:dyDescent="0.2">
      <c r="A446" s="236" t="s">
        <v>126</v>
      </c>
      <c r="F446"/>
      <c r="G446"/>
    </row>
    <row r="447" spans="1:7" hidden="1" x14ac:dyDescent="0.2">
      <c r="A447" s="236" t="s">
        <v>676</v>
      </c>
      <c r="F447"/>
      <c r="G447"/>
    </row>
    <row r="448" spans="1:7" hidden="1" x14ac:dyDescent="0.2">
      <c r="A448" s="236" t="s">
        <v>238</v>
      </c>
      <c r="F448"/>
      <c r="G448"/>
    </row>
    <row r="449" spans="1:7" hidden="1" x14ac:dyDescent="0.2">
      <c r="A449" s="236" t="s">
        <v>285</v>
      </c>
      <c r="F449"/>
      <c r="G449"/>
    </row>
    <row r="450" spans="1:7" hidden="1" x14ac:dyDescent="0.2">
      <c r="A450" s="236" t="s">
        <v>299</v>
      </c>
      <c r="F450"/>
      <c r="G450"/>
    </row>
    <row r="451" spans="1:7" hidden="1" x14ac:dyDescent="0.2">
      <c r="A451" s="236" t="s">
        <v>601</v>
      </c>
      <c r="F451"/>
      <c r="G451"/>
    </row>
    <row r="452" spans="1:7" hidden="1" x14ac:dyDescent="0.2">
      <c r="A452" s="236" t="s">
        <v>145</v>
      </c>
      <c r="F452"/>
      <c r="G452"/>
    </row>
    <row r="453" spans="1:7" hidden="1" x14ac:dyDescent="0.2">
      <c r="A453" s="236" t="s">
        <v>313</v>
      </c>
      <c r="F453"/>
      <c r="G453"/>
    </row>
    <row r="454" spans="1:7" hidden="1" x14ac:dyDescent="0.2">
      <c r="A454" s="4" t="s">
        <v>164</v>
      </c>
      <c r="F454"/>
      <c r="G454"/>
    </row>
    <row r="455" spans="1:7" hidden="1" x14ac:dyDescent="0.2">
      <c r="A455" s="4" t="s">
        <v>392</v>
      </c>
      <c r="F455"/>
      <c r="G455"/>
    </row>
    <row r="456" spans="1:7" hidden="1" x14ac:dyDescent="0.2">
      <c r="A456" s="4" t="s">
        <v>180</v>
      </c>
      <c r="F456"/>
      <c r="G456"/>
    </row>
    <row r="457" spans="1:7" hidden="1" x14ac:dyDescent="0.2">
      <c r="A457" s="236" t="s">
        <v>89</v>
      </c>
      <c r="F457"/>
      <c r="G457"/>
    </row>
    <row r="458" spans="1:7" hidden="1" x14ac:dyDescent="0.2">
      <c r="A458" s="236" t="s">
        <v>191</v>
      </c>
      <c r="F458"/>
      <c r="G458"/>
    </row>
    <row r="459" spans="1:7" hidden="1" x14ac:dyDescent="0.2">
      <c r="A459" s="4" t="s">
        <v>94</v>
      </c>
      <c r="F459"/>
      <c r="G459"/>
    </row>
    <row r="460" spans="1:7" hidden="1" x14ac:dyDescent="0.2">
      <c r="A460" s="236" t="s">
        <v>586</v>
      </c>
      <c r="F460"/>
      <c r="G460"/>
    </row>
    <row r="461" spans="1:7" hidden="1" x14ac:dyDescent="0.2">
      <c r="A461" s="236" t="s">
        <v>266</v>
      </c>
      <c r="F461"/>
      <c r="G461"/>
    </row>
    <row r="462" spans="1:7" hidden="1" x14ac:dyDescent="0.2">
      <c r="A462" s="236" t="s">
        <v>434</v>
      </c>
      <c r="F462"/>
      <c r="G462"/>
    </row>
    <row r="463" spans="1:7" hidden="1" x14ac:dyDescent="0.2">
      <c r="A463" s="236" t="s">
        <v>239</v>
      </c>
      <c r="F463"/>
      <c r="G463"/>
    </row>
    <row r="464" spans="1:7" hidden="1" x14ac:dyDescent="0.2">
      <c r="A464" s="236" t="s">
        <v>602</v>
      </c>
      <c r="F464"/>
      <c r="G464"/>
    </row>
    <row r="465" spans="1:7" hidden="1" x14ac:dyDescent="0.2">
      <c r="A465" s="236" t="s">
        <v>292</v>
      </c>
      <c r="F465"/>
      <c r="G465"/>
    </row>
    <row r="466" spans="1:7" hidden="1" x14ac:dyDescent="0.2">
      <c r="A466" s="236" t="s">
        <v>567</v>
      </c>
      <c r="F466"/>
      <c r="G466"/>
    </row>
    <row r="467" spans="1:7" hidden="1" x14ac:dyDescent="0.2">
      <c r="A467" s="236" t="s">
        <v>459</v>
      </c>
      <c r="F467"/>
      <c r="G467"/>
    </row>
    <row r="468" spans="1:7" hidden="1" x14ac:dyDescent="0.2">
      <c r="A468" s="267" t="s">
        <v>568</v>
      </c>
      <c r="F468"/>
      <c r="G468"/>
    </row>
    <row r="469" spans="1:7" hidden="1" x14ac:dyDescent="0.2">
      <c r="A469" s="236" t="s">
        <v>306</v>
      </c>
      <c r="B469" s="236"/>
      <c r="F469"/>
      <c r="G469"/>
    </row>
    <row r="470" spans="1:7" hidden="1" x14ac:dyDescent="0.2">
      <c r="A470" s="4" t="s">
        <v>570</v>
      </c>
      <c r="B470" s="236"/>
      <c r="F470"/>
      <c r="G470"/>
    </row>
    <row r="471" spans="1:7" hidden="1" x14ac:dyDescent="0.2">
      <c r="A471" s="4" t="s">
        <v>559</v>
      </c>
      <c r="B471" s="236"/>
      <c r="F471"/>
      <c r="G471"/>
    </row>
    <row r="472" spans="1:7" hidden="1" x14ac:dyDescent="0.2">
      <c r="A472" s="4" t="s">
        <v>462</v>
      </c>
      <c r="B472" s="236"/>
      <c r="F472"/>
      <c r="G472"/>
    </row>
    <row r="473" spans="1:7" hidden="1" x14ac:dyDescent="0.2">
      <c r="A473" s="227" t="s">
        <v>136</v>
      </c>
      <c r="F473"/>
      <c r="G473"/>
    </row>
    <row r="474" spans="1:7" hidden="1" x14ac:dyDescent="0.2">
      <c r="A474" s="4" t="s">
        <v>269</v>
      </c>
      <c r="B474" s="236"/>
      <c r="F474"/>
      <c r="G474"/>
    </row>
    <row r="475" spans="1:7" hidden="1" x14ac:dyDescent="0.2">
      <c r="A475" s="4" t="s">
        <v>258</v>
      </c>
      <c r="B475" s="236"/>
      <c r="F475"/>
      <c r="G475"/>
    </row>
    <row r="476" spans="1:7" hidden="1" x14ac:dyDescent="0.2">
      <c r="A476" s="4" t="s">
        <v>310</v>
      </c>
      <c r="B476" s="236"/>
      <c r="F476"/>
      <c r="G476"/>
    </row>
    <row r="477" spans="1:7" hidden="1" x14ac:dyDescent="0.2">
      <c r="A477" t="s">
        <v>572</v>
      </c>
      <c r="B477" s="236"/>
      <c r="F477"/>
      <c r="G477"/>
    </row>
    <row r="478" spans="1:7" hidden="1" x14ac:dyDescent="0.2">
      <c r="A478" s="4" t="s">
        <v>240</v>
      </c>
      <c r="B478" s="236"/>
      <c r="F478"/>
      <c r="G478"/>
    </row>
    <row r="479" spans="1:7" hidden="1" x14ac:dyDescent="0.2">
      <c r="A479" s="227" t="s">
        <v>452</v>
      </c>
      <c r="B479" s="236"/>
      <c r="F479"/>
      <c r="G479"/>
    </row>
    <row r="480" spans="1:7" hidden="1" x14ac:dyDescent="0.2">
      <c r="A480" s="227" t="s">
        <v>209</v>
      </c>
      <c r="B480" s="236"/>
    </row>
    <row r="481" spans="1:2" hidden="1" x14ac:dyDescent="0.2">
      <c r="A481" s="4" t="s">
        <v>393</v>
      </c>
      <c r="B481" s="236"/>
    </row>
    <row r="482" spans="1:2" hidden="1" x14ac:dyDescent="0.2">
      <c r="A482" s="227" t="s">
        <v>394</v>
      </c>
      <c r="B482" s="236"/>
    </row>
    <row r="483" spans="1:2" hidden="1" x14ac:dyDescent="0.2">
      <c r="A483" s="4" t="s">
        <v>167</v>
      </c>
      <c r="B483" s="236"/>
    </row>
    <row r="484" spans="1:2" hidden="1" x14ac:dyDescent="0.2">
      <c r="A484" s="4" t="s">
        <v>603</v>
      </c>
      <c r="B484" s="236"/>
    </row>
    <row r="485" spans="1:2" hidden="1" x14ac:dyDescent="0.2">
      <c r="A485" s="4" t="s">
        <v>241</v>
      </c>
      <c r="B485" s="236"/>
    </row>
    <row r="486" spans="1:2" hidden="1" x14ac:dyDescent="0.2">
      <c r="A486" s="4" t="s">
        <v>470</v>
      </c>
      <c r="B486" s="236"/>
    </row>
    <row r="487" spans="1:2" hidden="1" x14ac:dyDescent="0.2">
      <c r="A487" s="4" t="s">
        <v>395</v>
      </c>
      <c r="B487" s="236"/>
    </row>
    <row r="488" spans="1:2" hidden="1" x14ac:dyDescent="0.2">
      <c r="A488" s="4" t="s">
        <v>142</v>
      </c>
      <c r="B488" s="236"/>
    </row>
    <row r="489" spans="1:2" hidden="1" x14ac:dyDescent="0.2">
      <c r="A489" s="4" t="s">
        <v>198</v>
      </c>
      <c r="B489" s="236"/>
    </row>
    <row r="490" spans="1:2" hidden="1" x14ac:dyDescent="0.2">
      <c r="A490" t="s">
        <v>199</v>
      </c>
      <c r="B490" s="236"/>
    </row>
    <row r="491" spans="1:2" hidden="1" x14ac:dyDescent="0.2">
      <c r="A491" s="4" t="s">
        <v>510</v>
      </c>
      <c r="B491" s="236"/>
    </row>
    <row r="492" spans="1:2" hidden="1" x14ac:dyDescent="0.2">
      <c r="A492" s="4" t="s">
        <v>561</v>
      </c>
      <c r="B492" s="236"/>
    </row>
    <row r="493" spans="1:2" hidden="1" x14ac:dyDescent="0.2">
      <c r="A493" s="227" t="s">
        <v>397</v>
      </c>
      <c r="B493" s="236"/>
    </row>
    <row r="494" spans="1:2" hidden="1" x14ac:dyDescent="0.2">
      <c r="A494" s="4" t="s">
        <v>396</v>
      </c>
      <c r="B494" s="236"/>
    </row>
    <row r="495" spans="1:2" hidden="1" x14ac:dyDescent="0.2">
      <c r="A495" s="4" t="s">
        <v>201</v>
      </c>
      <c r="B495" s="236"/>
    </row>
    <row r="496" spans="1:2" hidden="1" x14ac:dyDescent="0.2">
      <c r="A496" s="4" t="s">
        <v>398</v>
      </c>
    </row>
    <row r="497" spans="1:2" hidden="1" x14ac:dyDescent="0.2">
      <c r="A497" s="4" t="s">
        <v>343</v>
      </c>
      <c r="B497" s="236"/>
    </row>
    <row r="498" spans="1:2" hidden="1" x14ac:dyDescent="0.2">
      <c r="A498" s="4" t="s">
        <v>301</v>
      </c>
      <c r="B498" s="236"/>
    </row>
    <row r="499" spans="1:2" hidden="1" x14ac:dyDescent="0.2">
      <c r="A499" s="4" t="s">
        <v>119</v>
      </c>
    </row>
    <row r="500" spans="1:2" hidden="1" x14ac:dyDescent="0.2">
      <c r="A500" s="4" t="s">
        <v>295</v>
      </c>
      <c r="B500" s="236"/>
    </row>
    <row r="501" spans="1:2" hidden="1" x14ac:dyDescent="0.2">
      <c r="A501" s="4" t="s">
        <v>481</v>
      </c>
      <c r="B501" s="236"/>
    </row>
    <row r="502" spans="1:2" hidden="1" x14ac:dyDescent="0.2">
      <c r="A502" s="4" t="s">
        <v>482</v>
      </c>
      <c r="B502" s="236"/>
    </row>
    <row r="503" spans="1:2" hidden="1" x14ac:dyDescent="0.2">
      <c r="A503" s="4" t="s">
        <v>338</v>
      </c>
      <c r="B503" s="236"/>
    </row>
    <row r="504" spans="1:2" hidden="1" x14ac:dyDescent="0.2">
      <c r="A504" s="4" t="s">
        <v>507</v>
      </c>
      <c r="B504" s="236"/>
    </row>
    <row r="505" spans="1:2" hidden="1" x14ac:dyDescent="0.2">
      <c r="A505" s="4" t="s">
        <v>435</v>
      </c>
      <c r="B505" s="236"/>
    </row>
    <row r="506" spans="1:2" hidden="1" x14ac:dyDescent="0.2">
      <c r="A506" s="4" t="s">
        <v>97</v>
      </c>
      <c r="B506" s="236"/>
    </row>
    <row r="507" spans="1:2" hidden="1" x14ac:dyDescent="0.2">
      <c r="A507" s="4" t="s">
        <v>410</v>
      </c>
      <c r="B507" s="236"/>
    </row>
    <row r="508" spans="1:2" hidden="1" x14ac:dyDescent="0.2">
      <c r="A508" s="4" t="s">
        <v>256</v>
      </c>
      <c r="B508" s="236"/>
    </row>
    <row r="509" spans="1:2" hidden="1" x14ac:dyDescent="0.2">
      <c r="A509" s="4" t="s">
        <v>604</v>
      </c>
      <c r="B509" s="236"/>
    </row>
    <row r="510" spans="1:2" hidden="1" x14ac:dyDescent="0.2">
      <c r="A510" s="4" t="s">
        <v>302</v>
      </c>
      <c r="B510" s="236"/>
    </row>
    <row r="511" spans="1:2" hidden="1" x14ac:dyDescent="0.2">
      <c r="A511" s="4" t="s">
        <v>307</v>
      </c>
    </row>
    <row r="512" spans="1:2" hidden="1" x14ac:dyDescent="0.2">
      <c r="A512" s="4" t="s">
        <v>674</v>
      </c>
    </row>
    <row r="513" spans="1:1" hidden="1" x14ac:dyDescent="0.2">
      <c r="A513" s="4" t="s">
        <v>550</v>
      </c>
    </row>
    <row r="514" spans="1:1" hidden="1" x14ac:dyDescent="0.2">
      <c r="A514" s="4" t="s">
        <v>552</v>
      </c>
    </row>
    <row r="515" spans="1:1" hidden="1" x14ac:dyDescent="0.2">
      <c r="A515" s="227" t="s">
        <v>551</v>
      </c>
    </row>
    <row r="516" spans="1:1" hidden="1" x14ac:dyDescent="0.2">
      <c r="A516" s="4" t="s">
        <v>131</v>
      </c>
    </row>
    <row r="517" spans="1:1" hidden="1" x14ac:dyDescent="0.2">
      <c r="A517" s="4" t="s">
        <v>212</v>
      </c>
    </row>
    <row r="518" spans="1:1" hidden="1" x14ac:dyDescent="0.2">
      <c r="A518" s="4" t="s">
        <v>148</v>
      </c>
    </row>
    <row r="519" spans="1:1" hidden="1" x14ac:dyDescent="0.2">
      <c r="A519" s="4" t="s">
        <v>535</v>
      </c>
    </row>
    <row r="520" spans="1:1" hidden="1" x14ac:dyDescent="0.2">
      <c r="A520" t="s">
        <v>553</v>
      </c>
    </row>
    <row r="521" spans="1:1" hidden="1" x14ac:dyDescent="0.2">
      <c r="A521" t="s">
        <v>205</v>
      </c>
    </row>
    <row r="522" spans="1:1" hidden="1" x14ac:dyDescent="0.2">
      <c r="A522" s="4" t="s">
        <v>203</v>
      </c>
    </row>
    <row r="523" spans="1:1" hidden="1" x14ac:dyDescent="0.2">
      <c r="A523" s="4" t="s">
        <v>540</v>
      </c>
    </row>
    <row r="524" spans="1:1" hidden="1" x14ac:dyDescent="0.2">
      <c r="A524" s="4" t="s">
        <v>605</v>
      </c>
    </row>
    <row r="525" spans="1:1" hidden="1" x14ac:dyDescent="0.2">
      <c r="A525" s="4" t="s">
        <v>606</v>
      </c>
    </row>
    <row r="526" spans="1:1" hidden="1" x14ac:dyDescent="0.2">
      <c r="A526" s="227" t="s">
        <v>242</v>
      </c>
    </row>
    <row r="527" spans="1:1" hidden="1" x14ac:dyDescent="0.2">
      <c r="A527" s="227" t="s">
        <v>243</v>
      </c>
    </row>
    <row r="528" spans="1:1" hidden="1" x14ac:dyDescent="0.2">
      <c r="A528" s="4" t="s">
        <v>264</v>
      </c>
    </row>
    <row r="529" spans="1:1" hidden="1" x14ac:dyDescent="0.2">
      <c r="A529" s="4" t="s">
        <v>244</v>
      </c>
    </row>
    <row r="530" spans="1:1" hidden="1" x14ac:dyDescent="0.2">
      <c r="A530" s="4" t="s">
        <v>245</v>
      </c>
    </row>
    <row r="531" spans="1:1" hidden="1" x14ac:dyDescent="0.2">
      <c r="A531" s="4" t="s">
        <v>121</v>
      </c>
    </row>
    <row r="532" spans="1:1" hidden="1" x14ac:dyDescent="0.2">
      <c r="A532" s="4" t="s">
        <v>400</v>
      </c>
    </row>
    <row r="533" spans="1:1" hidden="1" x14ac:dyDescent="0.2">
      <c r="A533" t="s">
        <v>246</v>
      </c>
    </row>
    <row r="534" spans="1:1" hidden="1" x14ac:dyDescent="0.2">
      <c r="A534" s="4" t="s">
        <v>247</v>
      </c>
    </row>
    <row r="535" spans="1:1" hidden="1" x14ac:dyDescent="0.2">
      <c r="A535" s="4" t="s">
        <v>248</v>
      </c>
    </row>
    <row r="536" spans="1:1" hidden="1" x14ac:dyDescent="0.2">
      <c r="A536" s="4" t="s">
        <v>497</v>
      </c>
    </row>
    <row r="537" spans="1:1" hidden="1" x14ac:dyDescent="0.2">
      <c r="A537" s="4" t="s">
        <v>511</v>
      </c>
    </row>
    <row r="538" spans="1:1" hidden="1" x14ac:dyDescent="0.2">
      <c r="A538" s="4" t="s">
        <v>288</v>
      </c>
    </row>
    <row r="539" spans="1:1" hidden="1" x14ac:dyDescent="0.2">
      <c r="A539" s="4" t="s">
        <v>163</v>
      </c>
    </row>
    <row r="540" spans="1:1" hidden="1" x14ac:dyDescent="0.2">
      <c r="A540" s="236" t="s">
        <v>317</v>
      </c>
    </row>
    <row r="541" spans="1:1" hidden="1" x14ac:dyDescent="0.2">
      <c r="A541" s="236" t="s">
        <v>484</v>
      </c>
    </row>
    <row r="542" spans="1:1" hidden="1" x14ac:dyDescent="0.2">
      <c r="A542" s="4" t="s">
        <v>411</v>
      </c>
    </row>
    <row r="543" spans="1:1" hidden="1" x14ac:dyDescent="0.2">
      <c r="A543" s="236" t="s">
        <v>560</v>
      </c>
    </row>
    <row r="544" spans="1:1" hidden="1" x14ac:dyDescent="0.2">
      <c r="A544" s="236" t="s">
        <v>87</v>
      </c>
    </row>
    <row r="545" spans="1:7" hidden="1" x14ac:dyDescent="0.2">
      <c r="A545" s="236" t="s">
        <v>146</v>
      </c>
    </row>
    <row r="546" spans="1:7" hidden="1" x14ac:dyDescent="0.2">
      <c r="A546" s="236" t="s">
        <v>678</v>
      </c>
    </row>
    <row r="547" spans="1:7" hidden="1" x14ac:dyDescent="0.2">
      <c r="A547" s="4" t="s">
        <v>675</v>
      </c>
      <c r="F547"/>
      <c r="G547"/>
    </row>
    <row r="548" spans="1:7" hidden="1" x14ac:dyDescent="0.2">
      <c r="A548" s="4" t="s">
        <v>662</v>
      </c>
      <c r="F548"/>
      <c r="G548"/>
    </row>
    <row r="549" spans="1:7" hidden="1" x14ac:dyDescent="0.2">
      <c r="A549" s="236" t="s">
        <v>98</v>
      </c>
    </row>
    <row r="550" spans="1:7" hidden="1" x14ac:dyDescent="0.2">
      <c r="A550" s="236" t="s">
        <v>265</v>
      </c>
    </row>
    <row r="551" spans="1:7" hidden="1" x14ac:dyDescent="0.2">
      <c r="A551" s="236" t="s">
        <v>249</v>
      </c>
    </row>
    <row r="552" spans="1:7" hidden="1" x14ac:dyDescent="0.2">
      <c r="A552" s="4" t="s">
        <v>502</v>
      </c>
    </row>
    <row r="553" spans="1:7" hidden="1" x14ac:dyDescent="0.2">
      <c r="A553" s="236" t="s">
        <v>354</v>
      </c>
    </row>
    <row r="554" spans="1:7" hidden="1" x14ac:dyDescent="0.2">
      <c r="A554" s="4" t="s">
        <v>202</v>
      </c>
    </row>
    <row r="555" spans="1:7" hidden="1" x14ac:dyDescent="0.2">
      <c r="A555" s="4" t="s">
        <v>480</v>
      </c>
    </row>
    <row r="556" spans="1:7" hidden="1" x14ac:dyDescent="0.2">
      <c r="A556" s="4" t="s">
        <v>250</v>
      </c>
    </row>
    <row r="557" spans="1:7" hidden="1" x14ac:dyDescent="0.2">
      <c r="A557" s="227" t="s">
        <v>267</v>
      </c>
    </row>
    <row r="558" spans="1:7" hidden="1" x14ac:dyDescent="0.2">
      <c r="A558" s="4" t="s">
        <v>316</v>
      </c>
    </row>
    <row r="559" spans="1:7" hidden="1" x14ac:dyDescent="0.2">
      <c r="A559" s="4" t="s">
        <v>315</v>
      </c>
    </row>
    <row r="560" spans="1:7" hidden="1" x14ac:dyDescent="0.2">
      <c r="A560" s="4" t="s">
        <v>170</v>
      </c>
    </row>
    <row r="561" spans="1:1" hidden="1" x14ac:dyDescent="0.2">
      <c r="A561" s="4" t="s">
        <v>204</v>
      </c>
    </row>
    <row r="562" spans="1:1" hidden="1" x14ac:dyDescent="0.2">
      <c r="A562" s="227" t="s">
        <v>476</v>
      </c>
    </row>
    <row r="563" spans="1:1" hidden="1" x14ac:dyDescent="0.2">
      <c r="A563" s="4" t="s">
        <v>172</v>
      </c>
    </row>
    <row r="564" spans="1:1" hidden="1" x14ac:dyDescent="0.2">
      <c r="A564" s="4" t="s">
        <v>124</v>
      </c>
    </row>
    <row r="565" spans="1:1" hidden="1" x14ac:dyDescent="0.2">
      <c r="A565" s="4" t="s">
        <v>441</v>
      </c>
    </row>
    <row r="566" spans="1:1" hidden="1" x14ac:dyDescent="0.2">
      <c r="A566" s="4" t="s">
        <v>328</v>
      </c>
    </row>
    <row r="567" spans="1:1" hidden="1" x14ac:dyDescent="0.2">
      <c r="A567" s="4" t="s">
        <v>229</v>
      </c>
    </row>
    <row r="568" spans="1:1" hidden="1" x14ac:dyDescent="0.2">
      <c r="A568" s="4" t="s">
        <v>162</v>
      </c>
    </row>
    <row r="569" spans="1:1" hidden="1" x14ac:dyDescent="0.2">
      <c r="A569" s="227" t="s">
        <v>463</v>
      </c>
    </row>
    <row r="570" spans="1:1" hidden="1" x14ac:dyDescent="0.2">
      <c r="A570" s="4" t="s">
        <v>278</v>
      </c>
    </row>
    <row r="571" spans="1:1" hidden="1" x14ac:dyDescent="0.2">
      <c r="A571" s="4" t="s">
        <v>276</v>
      </c>
    </row>
    <row r="572" spans="1:1" hidden="1" x14ac:dyDescent="0.2">
      <c r="A572" s="4" t="s">
        <v>207</v>
      </c>
    </row>
    <row r="573" spans="1:1" hidden="1" x14ac:dyDescent="0.2">
      <c r="A573" s="4" t="s">
        <v>173</v>
      </c>
    </row>
    <row r="574" spans="1:1" hidden="1" x14ac:dyDescent="0.2">
      <c r="A574" s="236" t="s">
        <v>425</v>
      </c>
    </row>
    <row r="575" spans="1:1" hidden="1" x14ac:dyDescent="0.2">
      <c r="A575" s="236" t="s">
        <v>279</v>
      </c>
    </row>
    <row r="576" spans="1:1" hidden="1" x14ac:dyDescent="0.2">
      <c r="A576" s="267" t="s">
        <v>280</v>
      </c>
    </row>
    <row r="577" spans="1:1" hidden="1" x14ac:dyDescent="0.2">
      <c r="A577" s="267" t="s">
        <v>277</v>
      </c>
    </row>
    <row r="578" spans="1:1" hidden="1" x14ac:dyDescent="0.2">
      <c r="A578" s="236" t="s">
        <v>166</v>
      </c>
    </row>
    <row r="579" spans="1:1" hidden="1" x14ac:dyDescent="0.2">
      <c r="A579" s="236" t="s">
        <v>409</v>
      </c>
    </row>
    <row r="580" spans="1:1" hidden="1" x14ac:dyDescent="0.2">
      <c r="A580" s="227" t="s">
        <v>219</v>
      </c>
    </row>
    <row r="581" spans="1:1" hidden="1" x14ac:dyDescent="0.2">
      <c r="A581" s="4" t="s">
        <v>189</v>
      </c>
    </row>
    <row r="582" spans="1:1" hidden="1" x14ac:dyDescent="0.2">
      <c r="A582" s="227" t="s">
        <v>252</v>
      </c>
    </row>
    <row r="583" spans="1:1" hidden="1" x14ac:dyDescent="0.2">
      <c r="A583" s="4" t="s">
        <v>132</v>
      </c>
    </row>
    <row r="584" spans="1:1" hidden="1" x14ac:dyDescent="0.2">
      <c r="A584" s="227" t="s">
        <v>127</v>
      </c>
    </row>
    <row r="585" spans="1:1" hidden="1" x14ac:dyDescent="0.2">
      <c r="A585" s="4" t="s">
        <v>253</v>
      </c>
    </row>
    <row r="586" spans="1:1" hidden="1" x14ac:dyDescent="0.2">
      <c r="A586" s="4" t="s">
        <v>401</v>
      </c>
    </row>
    <row r="587" spans="1:1" hidden="1" x14ac:dyDescent="0.2">
      <c r="A587" s="267" t="s">
        <v>275</v>
      </c>
    </row>
    <row r="588" spans="1:1" hidden="1" x14ac:dyDescent="0.2">
      <c r="A588" s="267" t="s">
        <v>141</v>
      </c>
    </row>
    <row r="589" spans="1:1" hidden="1" x14ac:dyDescent="0.2">
      <c r="A589" s="4" t="s">
        <v>143</v>
      </c>
    </row>
    <row r="590" spans="1:1" hidden="1" x14ac:dyDescent="0.2">
      <c r="A590" s="4" t="s">
        <v>477</v>
      </c>
    </row>
    <row r="591" spans="1:1" hidden="1" x14ac:dyDescent="0.2">
      <c r="A591" s="236" t="s">
        <v>439</v>
      </c>
    </row>
    <row r="592" spans="1:1" hidden="1" x14ac:dyDescent="0.2">
      <c r="A592" s="4" t="s">
        <v>440</v>
      </c>
    </row>
    <row r="593" spans="1:1" hidden="1" x14ac:dyDescent="0.2">
      <c r="A593" s="4" t="s">
        <v>402</v>
      </c>
    </row>
    <row r="594" spans="1:1" hidden="1" x14ac:dyDescent="0.2">
      <c r="A594" s="4" t="s">
        <v>403</v>
      </c>
    </row>
    <row r="595" spans="1:1" hidden="1" x14ac:dyDescent="0.2">
      <c r="A595" s="4" t="s">
        <v>261</v>
      </c>
    </row>
    <row r="596" spans="1:1" hidden="1" x14ac:dyDescent="0.2">
      <c r="A596" s="4" t="s">
        <v>569</v>
      </c>
    </row>
    <row r="597" spans="1:1" hidden="1" x14ac:dyDescent="0.2">
      <c r="A597" s="4" t="s">
        <v>404</v>
      </c>
    </row>
    <row r="598" spans="1:1" hidden="1" x14ac:dyDescent="0.2">
      <c r="A598" s="4" t="s">
        <v>99</v>
      </c>
    </row>
    <row r="599" spans="1:1" hidden="1" x14ac:dyDescent="0.2">
      <c r="A599" s="4" t="s">
        <v>405</v>
      </c>
    </row>
    <row r="600" spans="1:1" hidden="1" x14ac:dyDescent="0.2">
      <c r="A600" s="4" t="s">
        <v>226</v>
      </c>
    </row>
    <row r="601" spans="1:1" hidden="1" x14ac:dyDescent="0.2">
      <c r="A601" s="4" t="s">
        <v>406</v>
      </c>
    </row>
    <row r="602" spans="1:1" hidden="1" x14ac:dyDescent="0.2">
      <c r="A602" s="4" t="s">
        <v>325</v>
      </c>
    </row>
    <row r="603" spans="1:1" hidden="1" x14ac:dyDescent="0.2">
      <c r="A603" s="4" t="s">
        <v>308</v>
      </c>
    </row>
    <row r="604" spans="1:1" hidden="1" x14ac:dyDescent="0.2">
      <c r="A604" s="4" t="s">
        <v>525</v>
      </c>
    </row>
    <row r="605" spans="1:1" hidden="1" x14ac:dyDescent="0.2">
      <c r="A605" s="4" t="s">
        <v>407</v>
      </c>
    </row>
    <row r="606" spans="1:1" hidden="1" x14ac:dyDescent="0.2">
      <c r="A606" s="4" t="s">
        <v>254</v>
      </c>
    </row>
    <row r="607" spans="1:1" hidden="1" x14ac:dyDescent="0.2">
      <c r="A607" s="4" t="s">
        <v>176</v>
      </c>
    </row>
    <row r="608" spans="1:1" hidden="1" x14ac:dyDescent="0.2">
      <c r="A608" s="4" t="s">
        <v>339</v>
      </c>
    </row>
    <row r="609" spans="1:2" hidden="1" x14ac:dyDescent="0.2">
      <c r="A609" s="4" t="s">
        <v>128</v>
      </c>
    </row>
    <row r="610" spans="1:2" hidden="1" x14ac:dyDescent="0.2"/>
    <row r="612" spans="1:2" x14ac:dyDescent="0.2">
      <c r="B612" s="236"/>
    </row>
  </sheetData>
  <sheetProtection sheet="1" objects="1" scenarios="1"/>
  <protectedRanges>
    <protectedRange sqref="A2:C8 B12 B14:E15 A20:E21 B23:E23 B32:E41 B25:E25 B27:E27 A17:E17" name="Range1"/>
    <protectedRange sqref="A557 A528 A568:A572" name="Range1_1"/>
  </protectedRanges>
  <sortState ref="A214:C604">
    <sortCondition ref="C214"/>
  </sortState>
  <dataConsolidate/>
  <mergeCells count="72">
    <mergeCell ref="D17:E17"/>
    <mergeCell ref="F17:G17"/>
    <mergeCell ref="B18:C18"/>
    <mergeCell ref="D18:E18"/>
    <mergeCell ref="F18:G18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D8:G8"/>
    <mergeCell ref="D22:E22"/>
    <mergeCell ref="F22:G22"/>
    <mergeCell ref="B31:G31"/>
    <mergeCell ref="A8:C8"/>
    <mergeCell ref="F15:G15"/>
    <mergeCell ref="F16:G16"/>
    <mergeCell ref="F19:G19"/>
    <mergeCell ref="F12:G12"/>
    <mergeCell ref="B14:C14"/>
    <mergeCell ref="B15:C15"/>
    <mergeCell ref="B12:C12"/>
    <mergeCell ref="B11:C11"/>
    <mergeCell ref="A9:C9"/>
    <mergeCell ref="B13:G13"/>
    <mergeCell ref="B20:C20"/>
    <mergeCell ref="A4:C4"/>
    <mergeCell ref="A6:C6"/>
    <mergeCell ref="A7:C7"/>
    <mergeCell ref="D2:G2"/>
    <mergeCell ref="D5:G5"/>
    <mergeCell ref="D6:G6"/>
    <mergeCell ref="D7:G7"/>
    <mergeCell ref="J9:K9"/>
    <mergeCell ref="B24:C24"/>
    <mergeCell ref="B23:C23"/>
    <mergeCell ref="B16:C16"/>
    <mergeCell ref="B19:C19"/>
    <mergeCell ref="D9:G9"/>
    <mergeCell ref="D10:G10"/>
    <mergeCell ref="D24:E24"/>
    <mergeCell ref="F14:G14"/>
    <mergeCell ref="B21:C21"/>
    <mergeCell ref="D21:E21"/>
    <mergeCell ref="F21:G21"/>
    <mergeCell ref="D20:E20"/>
    <mergeCell ref="F20:G20"/>
    <mergeCell ref="B22:C22"/>
    <mergeCell ref="B17:C17"/>
    <mergeCell ref="A1:G1"/>
    <mergeCell ref="F24:G24"/>
    <mergeCell ref="D12:E12"/>
    <mergeCell ref="F23:G23"/>
    <mergeCell ref="D11:E11"/>
    <mergeCell ref="A5:C5"/>
    <mergeCell ref="D3:E4"/>
    <mergeCell ref="F3:G4"/>
    <mergeCell ref="D23:E23"/>
    <mergeCell ref="F11:G11"/>
    <mergeCell ref="D14:E14"/>
    <mergeCell ref="D15:E15"/>
    <mergeCell ref="D16:E16"/>
    <mergeCell ref="D19:E19"/>
    <mergeCell ref="A2:C2"/>
    <mergeCell ref="A3:C3"/>
  </mergeCells>
  <phoneticPr fontId="0" type="noConversion"/>
  <conditionalFormatting sqref="B43">
    <cfRule type="cellIs" dxfId="97" priority="21" operator="notEqual">
      <formula>$B$24</formula>
    </cfRule>
  </conditionalFormatting>
  <conditionalFormatting sqref="D43">
    <cfRule type="cellIs" dxfId="96" priority="20" operator="notEqual">
      <formula>$D$24</formula>
    </cfRule>
  </conditionalFormatting>
  <conditionalFormatting sqref="B24:C24">
    <cfRule type="cellIs" dxfId="95" priority="19" operator="notEqual">
      <formula>$B$43</formula>
    </cfRule>
  </conditionalFormatting>
  <conditionalFormatting sqref="B45">
    <cfRule type="cellIs" dxfId="94" priority="16" operator="equal">
      <formula>"MOF does not equal Expenditures"</formula>
    </cfRule>
  </conditionalFormatting>
  <conditionalFormatting sqref="D45">
    <cfRule type="cellIs" dxfId="93" priority="15" operator="equal">
      <formula>"MOF doesn't equal expenditures"</formula>
    </cfRule>
  </conditionalFormatting>
  <conditionalFormatting sqref="D45">
    <cfRule type="cellIs" dxfId="92" priority="14" operator="equal">
      <formula>"MOF doesn't equal expenditures"</formula>
    </cfRule>
  </conditionalFormatting>
  <conditionalFormatting sqref="F45">
    <cfRule type="cellIs" dxfId="91" priority="13" operator="equal">
      <formula>"MOF doesn't equal expenditures"</formula>
    </cfRule>
  </conditionalFormatting>
  <conditionalFormatting sqref="F45">
    <cfRule type="cellIs" dxfId="90" priority="12" operator="equal">
      <formula>"MOF doesn't equal expenditures"</formula>
    </cfRule>
  </conditionalFormatting>
  <conditionalFormatting sqref="F24:G24">
    <cfRule type="cellIs" dxfId="89" priority="11" operator="notEqual">
      <formula>$F$43</formula>
    </cfRule>
  </conditionalFormatting>
  <conditionalFormatting sqref="F43">
    <cfRule type="cellIs" dxfId="88" priority="10" operator="notEqual">
      <formula>$F$24</formula>
    </cfRule>
  </conditionalFormatting>
  <conditionalFormatting sqref="D45">
    <cfRule type="cellIs" dxfId="87" priority="9" operator="equal">
      <formula>"MOF does not equal Expenditures"</formula>
    </cfRule>
  </conditionalFormatting>
  <conditionalFormatting sqref="F45">
    <cfRule type="cellIs" dxfId="86" priority="8" operator="equal">
      <formula>"MOF does not equal Expenditures"</formula>
    </cfRule>
  </conditionalFormatting>
  <conditionalFormatting sqref="D24:E24">
    <cfRule type="cellIs" dxfId="85" priority="6" operator="notEqual">
      <formula>$D$43</formula>
    </cfRule>
  </conditionalFormatting>
  <dataValidations count="2">
    <dataValidation type="list" allowBlank="1" showInputMessage="1" showErrorMessage="1" sqref="B12:C12">
      <formula1>"FY 2018-2019, FY 2019-2020, FY 2020-2021, FY 2021-2022, FY 2022-2023, FY 2023-2024, FY 2024-2025, FY 2025-2026"</formula1>
    </dataValidation>
    <dataValidation type="list" allowBlank="1" showInputMessage="1" showErrorMessage="1" errorTitle="Invalid Fund Name" error="If you cannot find your dedication in the drop-down list, please call OPB at 342-7005." sqref="A20:A21">
      <formula1>$A$106:$A$609</formula1>
    </dataValidation>
  </dataValidations>
  <printOptions horizontalCentered="1"/>
  <pageMargins left="0.25" right="0.25" top="1.25" bottom="0.5" header="0.5" footer="0.25"/>
  <pageSetup scale="94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Program3 Form 1'!A4</f>
        <v>PROGRAM 3 NAME:</v>
      </c>
      <c r="B4" s="467" t="str">
        <f>IF('BA-7 Program3 Form 1'!B4:I4="","",'BA-7 Program3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3.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Program3 Form 1'!C11</f>
        <v>0</v>
      </c>
      <c r="C9" s="70">
        <f>+'BA-7 Program3 Form 1'!C12</f>
        <v>0</v>
      </c>
      <c r="D9" s="71">
        <f>+'BA-7 Program3 Form 1'!C13</f>
        <v>0</v>
      </c>
      <c r="E9" s="71">
        <f>+'BA-7 Program3 Form 1'!C14</f>
        <v>0</v>
      </c>
      <c r="F9" s="71">
        <f>+'BA-7 Program3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Program3 Form 1'!C19-'BA-7 Program3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Program3 Form 1'!C20-'BA-7 Program3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Program3 Form 1'!C21-'BA-7 Program3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Program3 Form 1'!C22-'BA-7 Program3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Program3 Form 1'!C23-'BA-7 Program3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Program3 Form 1'!C24-'BA-7 Program3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Program3 Form 1'!C25-'BA-7 Program3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Program3 Form 1'!C26-'BA-7 Program3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Program3 Form 1'!C27-'BA-7 Program3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Program3 Form 1'!C28-'BA-7 Program3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Program3 Form 1'!C29-'BA-7 Program3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Program3 Form 1'!C30-'BA-7 Program3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Program3 Form 1'!C31-'BA-7 Program3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Program3 Form 1'!C32-'BA-7 Program3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35" priority="2" operator="notEqual">
      <formula>0</formula>
    </cfRule>
  </conditionalFormatting>
  <conditionalFormatting sqref="I12:I25">
    <cfRule type="cellIs" dxfId="34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2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493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99" spans="1:1" hidden="1" x14ac:dyDescent="0.2"/>
    <row r="100" spans="1:1" hidden="1" x14ac:dyDescent="0.2">
      <c r="A100" s="4" t="str">
        <f>IF('BA-7 Form 1'!A608="","",'BA-7 Form 1'!A608)</f>
        <v>Workforce and Innovation for a Stronger Economy Fund (E45)</v>
      </c>
    </row>
    <row r="101" spans="1:1" hidden="1" x14ac:dyDescent="0.2">
      <c r="A101" s="4" t="str">
        <f>IF('BA-7 Form 1'!A609="","",'BA-7 Form 1'!A609)</f>
        <v>Workforce Training Rapid Response Fund (E38)</v>
      </c>
    </row>
    <row r="102" spans="1:1" hidden="1" x14ac:dyDescent="0.2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33" priority="15" operator="equal">
      <formula>"MOF does not equal Expenditures"</formula>
    </cfRule>
  </conditionalFormatting>
  <conditionalFormatting sqref="B16">
    <cfRule type="cellIs" dxfId="32" priority="14" operator="notEqual">
      <formula>$B$32</formula>
    </cfRule>
  </conditionalFormatting>
  <conditionalFormatting sqref="C16">
    <cfRule type="cellIs" dxfId="31" priority="13" operator="notEqual">
      <formula>$C$32</formula>
    </cfRule>
  </conditionalFormatting>
  <conditionalFormatting sqref="D16">
    <cfRule type="cellIs" dxfId="30" priority="12" operator="notEqual">
      <formula>$D$32</formula>
    </cfRule>
  </conditionalFormatting>
  <conditionalFormatting sqref="F16">
    <cfRule type="cellIs" dxfId="29" priority="11" operator="notEqual">
      <formula>$F$32</formula>
    </cfRule>
  </conditionalFormatting>
  <conditionalFormatting sqref="G16">
    <cfRule type="cellIs" dxfId="28" priority="10" operator="notEqual">
      <formula>$G$32</formula>
    </cfRule>
  </conditionalFormatting>
  <conditionalFormatting sqref="H16">
    <cfRule type="cellIs" dxfId="27" priority="9" operator="notEqual">
      <formula>$H$32</formula>
    </cfRule>
  </conditionalFormatting>
  <conditionalFormatting sqref="I16">
    <cfRule type="cellIs" dxfId="26" priority="8" operator="notEqual">
      <formula>$I$32</formula>
    </cfRule>
  </conditionalFormatting>
  <conditionalFormatting sqref="B32">
    <cfRule type="cellIs" dxfId="25" priority="7" operator="notEqual">
      <formula>$B$16</formula>
    </cfRule>
  </conditionalFormatting>
  <conditionalFormatting sqref="C32">
    <cfRule type="cellIs" dxfId="24" priority="6" operator="notEqual">
      <formula>$C$16</formula>
    </cfRule>
  </conditionalFormatting>
  <conditionalFormatting sqref="F32">
    <cfRule type="cellIs" dxfId="23" priority="5" operator="notEqual">
      <formula>$F$16</formula>
    </cfRule>
  </conditionalFormatting>
  <conditionalFormatting sqref="G32">
    <cfRule type="cellIs" dxfId="22" priority="4" operator="notEqual">
      <formula>$G$16</formula>
    </cfRule>
  </conditionalFormatting>
  <conditionalFormatting sqref="H32">
    <cfRule type="cellIs" dxfId="21" priority="3" operator="notEqual">
      <formula>$H$16</formula>
    </cfRule>
  </conditionalFormatting>
  <conditionalFormatting sqref="I32">
    <cfRule type="cellIs" dxfId="20" priority="2" operator="notEqual">
      <formula>$I$16</formula>
    </cfRule>
  </conditionalFormatting>
  <conditionalFormatting sqref="D32">
    <cfRule type="cellIs" dxfId="19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Program4 Form 1'!A4</f>
        <v>PROGRAM 4 NAME:</v>
      </c>
      <c r="B4" s="467" t="str">
        <f>IF('BA-7 Program4 Form 1'!B4:I4="","",'BA-7 Program4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3.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Program4 Form 1'!C11</f>
        <v>0</v>
      </c>
      <c r="C9" s="70">
        <f>+'BA-7 Program4 Form 1'!C12</f>
        <v>0</v>
      </c>
      <c r="D9" s="71">
        <f>+'BA-7 Program4 Form 1'!C13</f>
        <v>0</v>
      </c>
      <c r="E9" s="71">
        <f>+'BA-7 Program4 Form 1'!C14</f>
        <v>0</v>
      </c>
      <c r="F9" s="71">
        <f>+'BA-7 Program4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Program4 Form 1'!C19-'BA-7 Program4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Program4 Form 1'!C20-'BA-7 Program4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Program4 Form 1'!C21-'BA-7 Program4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Program4 Form 1'!C22-'BA-7 Program4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Program4 Form 1'!C23-'BA-7 Program4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Program4 Form 1'!C24-'BA-7 Program4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Program4 Form 1'!C25-'BA-7 Program4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Program4 Form 1'!C26-'BA-7 Program4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Program4 Form 1'!C27-'BA-7 Program4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Program4 Form 1'!C28-'BA-7 Program4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Program4 Form 1'!C29-'BA-7 Program4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Program4 Form 1'!C30-'BA-7 Program4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Program4 Form 1'!C31-'BA-7 Program4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Program4 Form 1'!C32-'BA-7 Program4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8" priority="2" operator="notEqual">
      <formula>0</formula>
    </cfRule>
  </conditionalFormatting>
  <conditionalFormatting sqref="I12:I25">
    <cfRule type="cellIs" dxfId="17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111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494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98" spans="1:1" hidden="1" x14ac:dyDescent="0.2"/>
    <row r="99" spans="1:1" hidden="1" x14ac:dyDescent="0.2">
      <c r="A99" s="4" t="str">
        <f>IF('BA-7 Form 1'!A598="","",'BA-7 Form 1'!A598)</f>
        <v>Weights and Measures Fund (A23)</v>
      </c>
    </row>
    <row r="100" spans="1:1" hidden="1" x14ac:dyDescent="0.2">
      <c r="A100" s="4" t="str">
        <f>IF('BA-7 Form 1'!A599="","",'BA-7 Form 1'!A599)</f>
        <v>West Baton Rouge Parish Visitor Bureau (T61)</v>
      </c>
    </row>
    <row r="101" spans="1:1" hidden="1" x14ac:dyDescent="0.2">
      <c r="A101" s="4" t="str">
        <f>IF('BA-7 Form 1'!A600="","",'BA-7 Form 1'!A600)</f>
        <v>West Calcasieu Community Center Fund (T10)</v>
      </c>
    </row>
    <row r="102" spans="1:1" hidden="1" x14ac:dyDescent="0.2">
      <c r="A102" s="4" t="str">
        <f>IF('BA-7 Form 1'!A601="","",'BA-7 Form 1'!A601)</f>
        <v>West Carroll Parish Visitor Bureau (T62)</v>
      </c>
    </row>
    <row r="103" spans="1:1" hidden="1" x14ac:dyDescent="0.2">
      <c r="A103" s="4" t="str">
        <f>IF('BA-7 Form 1'!A602="","",'BA-7 Form 1'!A602)</f>
        <v>Wetlands--Mitigation Account (Z14)</v>
      </c>
    </row>
    <row r="104" spans="1:1" hidden="1" x14ac:dyDescent="0.2">
      <c r="A104" s="4" t="str">
        <f>IF('BA-7 Form 1'!A603="","",'BA-7 Form 1'!A603)</f>
        <v>White Lake Property Fund (W32)</v>
      </c>
    </row>
    <row r="105" spans="1:1" hidden="1" x14ac:dyDescent="0.2">
      <c r="A105" s="4" t="str">
        <f>IF('BA-7 Form 1'!A604="","",'BA-7 Form 1'!A604)</f>
        <v>Wildfire Suppression Subfund (A31)</v>
      </c>
    </row>
    <row r="106" spans="1:1" hidden="1" x14ac:dyDescent="0.2">
      <c r="A106" s="4" t="str">
        <f>IF('BA-7 Form 1'!A605="","",'BA-7 Form 1'!A605)</f>
        <v>Wildlife Habitat &amp; Natural Heritage Trust Fund (W05)</v>
      </c>
    </row>
    <row r="107" spans="1:1" hidden="1" x14ac:dyDescent="0.2">
      <c r="A107" s="4" t="str">
        <f>IF('BA-7 Form 1'!A606="","",'BA-7 Form 1'!A606)</f>
        <v>Winn Parish Tourism Fund (T64)</v>
      </c>
    </row>
    <row r="108" spans="1:1" hidden="1" x14ac:dyDescent="0.2">
      <c r="A108" s="4" t="str">
        <f>IF('BA-7 Form 1'!A607="","",'BA-7 Form 1'!A607)</f>
        <v>Workers' Compensation Second Injury Fund (LB1)</v>
      </c>
    </row>
    <row r="109" spans="1:1" hidden="1" x14ac:dyDescent="0.2">
      <c r="A109" s="4" t="str">
        <f>IF('BA-7 Form 1'!A608="","",'BA-7 Form 1'!A608)</f>
        <v>Workforce and Innovation for a Stronger Economy Fund (E45)</v>
      </c>
    </row>
    <row r="110" spans="1:1" hidden="1" x14ac:dyDescent="0.2">
      <c r="A110" s="4" t="str">
        <f>IF('BA-7 Form 1'!A609="","",'BA-7 Form 1'!A609)</f>
        <v>Workforce Training Rapid Response Fund (E38)</v>
      </c>
    </row>
    <row r="111" spans="1:1" hidden="1" x14ac:dyDescent="0.2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16" priority="15" operator="equal">
      <formula>"MOF does not equal Expenditures"</formula>
    </cfRule>
  </conditionalFormatting>
  <conditionalFormatting sqref="B16">
    <cfRule type="cellIs" dxfId="15" priority="14" operator="notEqual">
      <formula>$B$32</formula>
    </cfRule>
  </conditionalFormatting>
  <conditionalFormatting sqref="C16">
    <cfRule type="cellIs" dxfId="14" priority="13" operator="notEqual">
      <formula>$C$32</formula>
    </cfRule>
  </conditionalFormatting>
  <conditionalFormatting sqref="D16">
    <cfRule type="cellIs" dxfId="13" priority="12" operator="notEqual">
      <formula>$D$32</formula>
    </cfRule>
  </conditionalFormatting>
  <conditionalFormatting sqref="F16">
    <cfRule type="cellIs" dxfId="12" priority="11" operator="notEqual">
      <formula>$F$32</formula>
    </cfRule>
  </conditionalFormatting>
  <conditionalFormatting sqref="G16">
    <cfRule type="cellIs" dxfId="11" priority="10" operator="notEqual">
      <formula>$G$32</formula>
    </cfRule>
  </conditionalFormatting>
  <conditionalFormatting sqref="H16">
    <cfRule type="cellIs" dxfId="10" priority="9" operator="notEqual">
      <formula>$H$32</formula>
    </cfRule>
  </conditionalFormatting>
  <conditionalFormatting sqref="I16">
    <cfRule type="cellIs" dxfId="9" priority="8" operator="notEqual">
      <formula>$I$32</formula>
    </cfRule>
  </conditionalFormatting>
  <conditionalFormatting sqref="B32">
    <cfRule type="cellIs" dxfId="8" priority="7" operator="notEqual">
      <formula>$B$16</formula>
    </cfRule>
  </conditionalFormatting>
  <conditionalFormatting sqref="C32">
    <cfRule type="cellIs" dxfId="7" priority="6" operator="notEqual">
      <formula>$C$16</formula>
    </cfRule>
  </conditionalFormatting>
  <conditionalFormatting sqref="F32">
    <cfRule type="cellIs" dxfId="6" priority="5" operator="notEqual">
      <formula>$F$16</formula>
    </cfRule>
  </conditionalFormatting>
  <conditionalFormatting sqref="G32">
    <cfRule type="cellIs" dxfId="5" priority="4" operator="notEqual">
      <formula>$G$16</formula>
    </cfRule>
  </conditionalFormatting>
  <conditionalFormatting sqref="H32">
    <cfRule type="cellIs" dxfId="4" priority="3" operator="notEqual">
      <formula>$H$16</formula>
    </cfRule>
  </conditionalFormatting>
  <conditionalFormatting sqref="I32">
    <cfRule type="cellIs" dxfId="3" priority="2" operator="notEqual">
      <formula>$I$16</formula>
    </cfRule>
  </conditionalFormatting>
  <conditionalFormatting sqref="D32">
    <cfRule type="cellIs" dxfId="2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Program5 Form 1'!A4</f>
        <v>PROGRAM 5 NAME:</v>
      </c>
      <c r="B4" s="467" t="str">
        <f>IF('BA-7 Program5 Form 1'!B4:I4="","",'BA-7 Program5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3.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Program5 Form 1'!C11</f>
        <v>0</v>
      </c>
      <c r="C9" s="70">
        <f>+'BA-7 Program5 Form 1'!C12</f>
        <v>0</v>
      </c>
      <c r="D9" s="71">
        <f>+'BA-7 Program5 Form 1'!C13</f>
        <v>0</v>
      </c>
      <c r="E9" s="71">
        <f>+'BA-7 Program5 Form 1'!C14</f>
        <v>0</v>
      </c>
      <c r="F9" s="71">
        <f>+'BA-7 Program5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Program5 Form 1'!C19-'BA-7 Program5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Program5 Form 1'!C20-'BA-7 Program5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Program5 Form 1'!C21-'BA-7 Program5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Program5 Form 1'!C22-'BA-7 Program5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Program5 Form 1'!C23-'BA-7 Program5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Program5 Form 1'!C24-'BA-7 Program5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Program5 Form 1'!C25-'BA-7 Program5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Program5 Form 1'!C26-'BA-7 Program5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Program5 Form 1'!C27-'BA-7 Program5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Program5 Form 1'!C28-'BA-7 Program5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Program5 Form 1'!C29-'BA-7 Program5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Program5 Form 1'!C30-'BA-7 Program5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Program5 Form 1'!C31-'BA-7 Program5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Program5 Form 1'!C32-'BA-7 Program5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" priority="2" operator="notEqual">
      <formula>0</formula>
    </cfRule>
  </conditionalFormatting>
  <conditionalFormatting sqref="I12:I25">
    <cfRule type="cellIs" dxfId="0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109"/>
  <sheetViews>
    <sheetView view="pageBreakPreview" zoomScale="90" zoomScaleNormal="100" zoomScaleSheetLayoutView="90" zoomScalePageLayoutView="130" workbookViewId="0">
      <selection activeCell="K18" sqref="K18"/>
    </sheetView>
  </sheetViews>
  <sheetFormatPr defaultColWidth="13.42578125" defaultRowHeight="12.75" x14ac:dyDescent="0.2"/>
  <cols>
    <col min="1" max="1" width="29.28515625" style="4" customWidth="1"/>
    <col min="2" max="2" width="14.7109375" style="4" customWidth="1"/>
    <col min="3" max="3" width="8.28515625" style="4" customWidth="1"/>
    <col min="4" max="4" width="16.140625" style="4" customWidth="1"/>
    <col min="5" max="5" width="8.85546875" style="4" customWidth="1"/>
    <col min="6" max="6" width="16.28515625" style="4" customWidth="1"/>
    <col min="7" max="7" width="7.140625" style="4" customWidth="1"/>
    <col min="8" max="8" width="5.7109375" style="4" customWidth="1"/>
    <col min="9" max="9" width="10.7109375" style="4" customWidth="1"/>
    <col min="10" max="10" width="5.7109375" style="4" customWidth="1"/>
    <col min="11" max="16384" width="13.42578125" style="4"/>
  </cols>
  <sheetData>
    <row r="1" spans="1:23" ht="13.5" thickBot="1" x14ac:dyDescent="0.25">
      <c r="A1" s="269"/>
      <c r="B1" s="269"/>
      <c r="C1" s="269"/>
      <c r="D1" s="269"/>
      <c r="E1" s="269"/>
      <c r="F1" s="269"/>
      <c r="G1" s="269"/>
    </row>
    <row r="2" spans="1:23" ht="18" customHeight="1" thickBot="1" x14ac:dyDescent="0.25">
      <c r="A2" s="293" t="str">
        <f>+'BA-7 Form 1'!A2</f>
        <v xml:space="preserve">DEPARTMENT:  </v>
      </c>
      <c r="B2" s="294"/>
      <c r="C2" s="373"/>
      <c r="D2" s="318" t="s">
        <v>0</v>
      </c>
      <c r="E2" s="319"/>
      <c r="F2" s="319"/>
      <c r="G2" s="320"/>
    </row>
    <row r="3" spans="1:23" ht="18" customHeight="1" x14ac:dyDescent="0.2">
      <c r="A3" s="278" t="str">
        <f>+'BA-7 Form 1'!A3</f>
        <v xml:space="preserve">AGENCY:  </v>
      </c>
      <c r="B3" s="295"/>
      <c r="C3" s="369"/>
      <c r="D3" s="280" t="s">
        <v>1</v>
      </c>
      <c r="E3" s="281"/>
      <c r="F3" s="280" t="s">
        <v>2</v>
      </c>
      <c r="G3" s="281"/>
    </row>
    <row r="4" spans="1:23" ht="18" customHeight="1" thickBot="1" x14ac:dyDescent="0.25">
      <c r="A4" s="374" t="str">
        <f>+'BA-7 Form 1'!A4</f>
        <v xml:space="preserve">SCHEDULE NUMBER:  </v>
      </c>
      <c r="B4" s="375"/>
      <c r="C4" s="375"/>
      <c r="D4" s="282"/>
      <c r="E4" s="283"/>
      <c r="F4" s="282"/>
      <c r="G4" s="283"/>
    </row>
    <row r="5" spans="1:23" ht="18" customHeight="1" x14ac:dyDescent="0.2">
      <c r="A5" s="278" t="str">
        <f>+'BA-7 Form 1'!A5</f>
        <v xml:space="preserve">SUBMISSION DATE:  </v>
      </c>
      <c r="B5" s="295"/>
      <c r="C5" s="369"/>
      <c r="D5" s="376" t="s">
        <v>84</v>
      </c>
      <c r="E5" s="377"/>
      <c r="F5" s="377"/>
      <c r="G5" s="378"/>
    </row>
    <row r="6" spans="1:23" ht="18" customHeight="1" thickBot="1" x14ac:dyDescent="0.25">
      <c r="A6" s="370" t="str">
        <f>+'BA-7 Form 1'!A6</f>
        <v xml:space="preserve">AGENCY BA-7 NUMBER: </v>
      </c>
      <c r="B6" s="371"/>
      <c r="C6" s="372"/>
      <c r="D6" s="379"/>
      <c r="E6" s="380"/>
      <c r="F6" s="380"/>
      <c r="G6" s="381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63" customFormat="1" ht="5.45" customHeight="1" thickBot="1" x14ac:dyDescent="0.25">
      <c r="A7" s="154"/>
      <c r="B7" s="155"/>
      <c r="C7" s="155"/>
      <c r="D7" s="161"/>
      <c r="E7" s="161"/>
      <c r="F7" s="155"/>
      <c r="G7" s="155"/>
    </row>
    <row r="8" spans="1:23" s="63" customFormat="1" ht="15" customHeight="1" x14ac:dyDescent="0.2">
      <c r="A8" s="156" t="s">
        <v>446</v>
      </c>
      <c r="B8" s="164"/>
      <c r="C8" s="164"/>
      <c r="D8" s="164"/>
      <c r="E8" s="164"/>
      <c r="F8" s="164"/>
      <c r="G8" s="165"/>
    </row>
    <row r="9" spans="1:23" s="63" customFormat="1" ht="15" customHeight="1" thickBot="1" x14ac:dyDescent="0.25">
      <c r="A9" s="160" t="s">
        <v>82</v>
      </c>
      <c r="B9" s="166"/>
      <c r="C9" s="166"/>
      <c r="D9" s="166"/>
      <c r="E9" s="166"/>
      <c r="F9" s="166"/>
      <c r="G9" s="167"/>
    </row>
    <row r="10" spans="1:23" ht="18" customHeight="1" x14ac:dyDescent="0.25">
      <c r="A10" s="163" t="s">
        <v>3</v>
      </c>
      <c r="B10" s="388" t="str">
        <f>'BA-7 Form 1'!$B$11</f>
        <v>CURRENT</v>
      </c>
      <c r="C10" s="389"/>
      <c r="D10" s="390" t="str">
        <f>'BA-7 Form 1'!$D$11</f>
        <v>ADJUSTMENT</v>
      </c>
      <c r="E10" s="391"/>
      <c r="F10" s="392" t="str">
        <f>'BA-7 Form 1'!$F$11</f>
        <v>REVISED</v>
      </c>
      <c r="G10" s="286"/>
    </row>
    <row r="11" spans="1:23" ht="18" customHeight="1" thickBot="1" x14ac:dyDescent="0.25">
      <c r="A11" s="15"/>
      <c r="B11" s="337" t="str">
        <f>'BA-7 Form 1'!$B$12</f>
        <v>FY 2025-2026</v>
      </c>
      <c r="C11" s="393"/>
      <c r="D11" s="394" t="s">
        <v>68</v>
      </c>
      <c r="E11" s="395"/>
      <c r="F11" s="396" t="str">
        <f>'BA-7 Form 1'!$B$12</f>
        <v>FY 2025-2026</v>
      </c>
      <c r="G11" s="397"/>
    </row>
    <row r="12" spans="1:23" s="63" customFormat="1" ht="18" customHeight="1" x14ac:dyDescent="0.2">
      <c r="A12" s="5" t="s">
        <v>5</v>
      </c>
      <c r="B12" s="347"/>
      <c r="C12" s="348"/>
      <c r="D12" s="386"/>
      <c r="E12" s="386"/>
      <c r="F12" s="386"/>
      <c r="G12" s="387"/>
    </row>
    <row r="13" spans="1:23" s="63" customFormat="1" ht="18" customHeight="1" x14ac:dyDescent="0.2">
      <c r="A13" s="100" t="s">
        <v>8</v>
      </c>
      <c r="B13" s="382"/>
      <c r="C13" s="383"/>
      <c r="D13" s="384"/>
      <c r="E13" s="385"/>
      <c r="F13" s="335"/>
      <c r="G13" s="336"/>
    </row>
    <row r="14" spans="1:23" s="63" customFormat="1" x14ac:dyDescent="0.2">
      <c r="A14" s="185" t="s">
        <v>449</v>
      </c>
      <c r="B14" s="400">
        <v>0</v>
      </c>
      <c r="C14" s="401"/>
      <c r="D14" s="402">
        <v>0</v>
      </c>
      <c r="E14" s="403"/>
      <c r="F14" s="335">
        <f>SUM(B14:E14)</f>
        <v>0</v>
      </c>
      <c r="G14" s="336"/>
    </row>
    <row r="15" spans="1:23" s="63" customFormat="1" ht="13.5" thickBot="1" x14ac:dyDescent="0.25">
      <c r="A15" s="185" t="s">
        <v>449</v>
      </c>
      <c r="B15" s="400">
        <v>0</v>
      </c>
      <c r="C15" s="401"/>
      <c r="D15" s="402">
        <v>0</v>
      </c>
      <c r="E15" s="403"/>
      <c r="F15" s="335">
        <f>SUM(B15:E15)</f>
        <v>0</v>
      </c>
      <c r="G15" s="336"/>
    </row>
    <row r="16" spans="1:23" s="63" customFormat="1" ht="18" customHeight="1" thickTop="1" thickBot="1" x14ac:dyDescent="0.25">
      <c r="A16" s="147" t="s">
        <v>83</v>
      </c>
      <c r="B16" s="270">
        <f>SUM(B13:C15)</f>
        <v>0</v>
      </c>
      <c r="C16" s="297"/>
      <c r="D16" s="270">
        <f>SUM(D13:E15)</f>
        <v>0</v>
      </c>
      <c r="E16" s="297"/>
      <c r="F16" s="398">
        <f>SUM(F13:G15)</f>
        <v>0</v>
      </c>
      <c r="G16" s="399"/>
    </row>
    <row r="17" spans="1:7" s="63" customFormat="1" ht="18" customHeight="1" x14ac:dyDescent="0.2">
      <c r="A17" s="100" t="s">
        <v>9</v>
      </c>
      <c r="B17" s="382"/>
      <c r="C17" s="383"/>
      <c r="D17" s="384"/>
      <c r="E17" s="385"/>
      <c r="F17" s="335"/>
      <c r="G17" s="336"/>
    </row>
    <row r="18" spans="1:7" s="63" customFormat="1" x14ac:dyDescent="0.2">
      <c r="A18" s="185" t="s">
        <v>333</v>
      </c>
      <c r="B18" s="400">
        <v>0</v>
      </c>
      <c r="C18" s="401"/>
      <c r="D18" s="402">
        <v>0</v>
      </c>
      <c r="E18" s="403"/>
      <c r="F18" s="335">
        <f t="shared" ref="F18:F23" si="0">SUM(B18:E18)</f>
        <v>0</v>
      </c>
      <c r="G18" s="336"/>
    </row>
    <row r="19" spans="1:7" s="63" customFormat="1" x14ac:dyDescent="0.2">
      <c r="A19" s="185" t="s">
        <v>333</v>
      </c>
      <c r="B19" s="400">
        <v>0</v>
      </c>
      <c r="C19" s="401"/>
      <c r="D19" s="402">
        <v>0</v>
      </c>
      <c r="E19" s="403"/>
      <c r="F19" s="335">
        <f t="shared" si="0"/>
        <v>0</v>
      </c>
      <c r="G19" s="336"/>
    </row>
    <row r="20" spans="1:7" s="63" customFormat="1" x14ac:dyDescent="0.2">
      <c r="A20" s="185" t="s">
        <v>333</v>
      </c>
      <c r="B20" s="400">
        <v>0</v>
      </c>
      <c r="C20" s="401"/>
      <c r="D20" s="402">
        <v>0</v>
      </c>
      <c r="E20" s="403"/>
      <c r="F20" s="335">
        <f t="shared" si="0"/>
        <v>0</v>
      </c>
      <c r="G20" s="336"/>
    </row>
    <row r="21" spans="1:7" s="63" customFormat="1" x14ac:dyDescent="0.2">
      <c r="A21" s="185" t="s">
        <v>333</v>
      </c>
      <c r="B21" s="400">
        <v>0</v>
      </c>
      <c r="C21" s="401"/>
      <c r="D21" s="402">
        <v>0</v>
      </c>
      <c r="E21" s="403"/>
      <c r="F21" s="335">
        <f t="shared" si="0"/>
        <v>0</v>
      </c>
      <c r="G21" s="336"/>
    </row>
    <row r="22" spans="1:7" s="63" customFormat="1" x14ac:dyDescent="0.2">
      <c r="A22" s="185" t="s">
        <v>333</v>
      </c>
      <c r="B22" s="339">
        <v>0</v>
      </c>
      <c r="C22" s="340"/>
      <c r="D22" s="287">
        <v>0</v>
      </c>
      <c r="E22" s="288"/>
      <c r="F22" s="306">
        <f t="shared" si="0"/>
        <v>0</v>
      </c>
      <c r="G22" s="307"/>
    </row>
    <row r="23" spans="1:7" s="63" customFormat="1" ht="13.5" thickBot="1" x14ac:dyDescent="0.25">
      <c r="A23" s="185" t="s">
        <v>333</v>
      </c>
      <c r="B23" s="298">
        <v>0</v>
      </c>
      <c r="C23" s="299"/>
      <c r="D23" s="284">
        <v>0</v>
      </c>
      <c r="E23" s="285"/>
      <c r="F23" s="274">
        <f t="shared" si="0"/>
        <v>0</v>
      </c>
      <c r="G23" s="275"/>
    </row>
    <row r="24" spans="1:7" s="63" customFormat="1" ht="18" customHeight="1" thickTop="1" thickBot="1" x14ac:dyDescent="0.25">
      <c r="A24" s="146" t="s">
        <v>83</v>
      </c>
      <c r="B24" s="404">
        <f>SUM(B17:C23)</f>
        <v>0</v>
      </c>
      <c r="C24" s="405"/>
      <c r="D24" s="404">
        <f>SUM(D17:E23)</f>
        <v>0</v>
      </c>
      <c r="E24" s="405"/>
      <c r="F24" s="398">
        <f>SUM(F17:G23)</f>
        <v>0</v>
      </c>
      <c r="G24" s="399"/>
    </row>
    <row r="25" spans="1:7" ht="6.95" customHeight="1" thickBot="1" x14ac:dyDescent="0.25">
      <c r="A25" s="153"/>
      <c r="B25" s="153"/>
      <c r="C25" s="153"/>
      <c r="D25" s="153"/>
      <c r="E25" s="153"/>
      <c r="F25" s="187"/>
      <c r="G25" s="187"/>
    </row>
    <row r="26" spans="1:7" s="22" customFormat="1" ht="3.6" customHeight="1" thickBot="1" x14ac:dyDescent="0.25">
      <c r="A26" s="26"/>
      <c r="B26" s="27"/>
      <c r="C26" s="27"/>
      <c r="D26" s="27"/>
      <c r="E26" s="27"/>
      <c r="F26" s="27"/>
      <c r="G26" s="145"/>
    </row>
    <row r="27" spans="1:7" s="63" customFormat="1" ht="6.95" customHeight="1" thickBot="1" x14ac:dyDescent="0.25">
      <c r="A27" s="154"/>
      <c r="B27" s="143"/>
      <c r="C27" s="143"/>
      <c r="D27" s="144"/>
      <c r="E27" s="144"/>
      <c r="F27" s="143"/>
      <c r="G27" s="155"/>
    </row>
    <row r="28" spans="1:7" s="63" customFormat="1" ht="15" customHeight="1" x14ac:dyDescent="0.2">
      <c r="A28" s="156" t="s">
        <v>332</v>
      </c>
      <c r="B28" s="157"/>
      <c r="C28" s="157"/>
      <c r="D28" s="158"/>
      <c r="E28" s="158"/>
      <c r="F28" s="157"/>
      <c r="G28" s="159"/>
    </row>
    <row r="29" spans="1:7" s="63" customFormat="1" ht="15" customHeight="1" thickBot="1" x14ac:dyDescent="0.25">
      <c r="A29" s="160" t="s">
        <v>82</v>
      </c>
      <c r="B29" s="155"/>
      <c r="C29" s="155"/>
      <c r="D29" s="161"/>
      <c r="E29" s="161"/>
      <c r="F29" s="155"/>
      <c r="G29" s="162"/>
    </row>
    <row r="30" spans="1:7" s="63" customFormat="1" ht="18" customHeight="1" thickBot="1" x14ac:dyDescent="0.25">
      <c r="A30" s="7" t="s">
        <v>12</v>
      </c>
      <c r="B30" s="8" t="s">
        <v>13</v>
      </c>
      <c r="C30" s="9" t="s">
        <v>14</v>
      </c>
      <c r="D30" s="9" t="s">
        <v>13</v>
      </c>
      <c r="E30" s="9" t="s">
        <v>14</v>
      </c>
      <c r="F30" s="9" t="s">
        <v>13</v>
      </c>
      <c r="G30" s="10" t="s">
        <v>14</v>
      </c>
    </row>
    <row r="31" spans="1:7" s="63" customFormat="1" ht="18" customHeight="1" x14ac:dyDescent="0.2">
      <c r="A31" s="6" t="s">
        <v>15</v>
      </c>
      <c r="B31" s="332"/>
      <c r="C31" s="333"/>
      <c r="D31" s="333"/>
      <c r="E31" s="333"/>
      <c r="F31" s="333"/>
      <c r="G31" s="334"/>
    </row>
    <row r="32" spans="1:7" s="63" customFormat="1" ht="18" customHeight="1" x14ac:dyDescent="0.2">
      <c r="A32" s="149"/>
      <c r="B32" s="128">
        <v>0</v>
      </c>
      <c r="C32" s="129">
        <v>0</v>
      </c>
      <c r="D32" s="128">
        <v>0</v>
      </c>
      <c r="E32" s="129">
        <v>0</v>
      </c>
      <c r="F32" s="134">
        <f t="shared" ref="F32:G41" si="1">SUM(B32,D32)</f>
        <v>0</v>
      </c>
      <c r="G32" s="135">
        <f t="shared" si="1"/>
        <v>0</v>
      </c>
    </row>
    <row r="33" spans="1:7" s="63" customFormat="1" ht="18" customHeight="1" x14ac:dyDescent="0.2">
      <c r="A33" s="149"/>
      <c r="B33" s="128">
        <v>0</v>
      </c>
      <c r="C33" s="129">
        <v>0</v>
      </c>
      <c r="D33" s="128">
        <v>0</v>
      </c>
      <c r="E33" s="129">
        <v>0</v>
      </c>
      <c r="F33" s="134">
        <f t="shared" si="1"/>
        <v>0</v>
      </c>
      <c r="G33" s="135">
        <f t="shared" si="1"/>
        <v>0</v>
      </c>
    </row>
    <row r="34" spans="1:7" s="63" customFormat="1" ht="18" customHeight="1" x14ac:dyDescent="0.2">
      <c r="A34" s="149"/>
      <c r="B34" s="128">
        <v>0</v>
      </c>
      <c r="C34" s="129">
        <v>0</v>
      </c>
      <c r="D34" s="128">
        <v>0</v>
      </c>
      <c r="E34" s="129">
        <v>0</v>
      </c>
      <c r="F34" s="134">
        <f t="shared" si="1"/>
        <v>0</v>
      </c>
      <c r="G34" s="135">
        <f t="shared" si="1"/>
        <v>0</v>
      </c>
    </row>
    <row r="35" spans="1:7" s="63" customFormat="1" ht="18" customHeight="1" x14ac:dyDescent="0.2">
      <c r="A35" s="149"/>
      <c r="B35" s="128">
        <v>0</v>
      </c>
      <c r="C35" s="129">
        <v>0</v>
      </c>
      <c r="D35" s="128">
        <v>0</v>
      </c>
      <c r="E35" s="129">
        <v>0</v>
      </c>
      <c r="F35" s="134">
        <f t="shared" si="1"/>
        <v>0</v>
      </c>
      <c r="G35" s="135">
        <f t="shared" si="1"/>
        <v>0</v>
      </c>
    </row>
    <row r="36" spans="1:7" s="63" customFormat="1" ht="18" customHeight="1" x14ac:dyDescent="0.2">
      <c r="A36" s="150"/>
      <c r="B36" s="140">
        <v>0</v>
      </c>
      <c r="C36" s="131">
        <v>0</v>
      </c>
      <c r="D36" s="140">
        <v>0</v>
      </c>
      <c r="E36" s="131">
        <v>0</v>
      </c>
      <c r="F36" s="136">
        <f t="shared" si="1"/>
        <v>0</v>
      </c>
      <c r="G36" s="137">
        <f t="shared" si="1"/>
        <v>0</v>
      </c>
    </row>
    <row r="37" spans="1:7" s="63" customFormat="1" ht="18" customHeight="1" x14ac:dyDescent="0.2">
      <c r="A37" s="150"/>
      <c r="B37" s="140">
        <v>0</v>
      </c>
      <c r="C37" s="131">
        <v>0</v>
      </c>
      <c r="D37" s="140">
        <v>0</v>
      </c>
      <c r="E37" s="131">
        <v>0</v>
      </c>
      <c r="F37" s="136">
        <f t="shared" si="1"/>
        <v>0</v>
      </c>
      <c r="G37" s="137">
        <f t="shared" si="1"/>
        <v>0</v>
      </c>
    </row>
    <row r="38" spans="1:7" s="63" customFormat="1" ht="18" customHeight="1" x14ac:dyDescent="0.2">
      <c r="A38" s="150" t="s">
        <v>16</v>
      </c>
      <c r="B38" s="140">
        <v>0</v>
      </c>
      <c r="C38" s="131">
        <v>0</v>
      </c>
      <c r="D38" s="140">
        <v>0</v>
      </c>
      <c r="E38" s="131">
        <v>0</v>
      </c>
      <c r="F38" s="136">
        <f t="shared" si="1"/>
        <v>0</v>
      </c>
      <c r="G38" s="137">
        <f t="shared" si="1"/>
        <v>0</v>
      </c>
    </row>
    <row r="39" spans="1:7" s="63" customFormat="1" ht="18" customHeight="1" x14ac:dyDescent="0.2">
      <c r="A39" s="150"/>
      <c r="B39" s="140">
        <v>0</v>
      </c>
      <c r="C39" s="131">
        <v>0</v>
      </c>
      <c r="D39" s="140">
        <v>0</v>
      </c>
      <c r="E39" s="131">
        <v>0</v>
      </c>
      <c r="F39" s="136">
        <f t="shared" si="1"/>
        <v>0</v>
      </c>
      <c r="G39" s="137">
        <f t="shared" si="1"/>
        <v>0</v>
      </c>
    </row>
    <row r="40" spans="1:7" s="63" customFormat="1" ht="18" customHeight="1" x14ac:dyDescent="0.2">
      <c r="A40" s="150" t="s">
        <v>16</v>
      </c>
      <c r="B40" s="140">
        <v>0</v>
      </c>
      <c r="C40" s="131">
        <v>0</v>
      </c>
      <c r="D40" s="140">
        <v>0</v>
      </c>
      <c r="E40" s="131">
        <v>0</v>
      </c>
      <c r="F40" s="136">
        <f>SUM(B40,D40)</f>
        <v>0</v>
      </c>
      <c r="G40" s="137">
        <f t="shared" si="1"/>
        <v>0</v>
      </c>
    </row>
    <row r="41" spans="1:7" s="63" customFormat="1" ht="18" customHeight="1" thickBot="1" x14ac:dyDescent="0.25">
      <c r="A41" s="151"/>
      <c r="B41" s="132">
        <v>0</v>
      </c>
      <c r="C41" s="133">
        <v>0</v>
      </c>
      <c r="D41" s="132">
        <v>0</v>
      </c>
      <c r="E41" s="133">
        <v>0</v>
      </c>
      <c r="F41" s="138">
        <f t="shared" si="1"/>
        <v>0</v>
      </c>
      <c r="G41" s="139">
        <f t="shared" si="1"/>
        <v>0</v>
      </c>
    </row>
    <row r="42" spans="1:7" s="63" customFormat="1" ht="18" customHeight="1" thickTop="1" thickBot="1" x14ac:dyDescent="0.25">
      <c r="A42" s="147" t="s">
        <v>83</v>
      </c>
      <c r="B42" s="103">
        <f t="shared" ref="B42:G42" si="2">SUM(B32:B41)</f>
        <v>0</v>
      </c>
      <c r="C42" s="104">
        <f t="shared" si="2"/>
        <v>0</v>
      </c>
      <c r="D42" s="103">
        <f t="shared" si="2"/>
        <v>0</v>
      </c>
      <c r="E42" s="104">
        <f t="shared" si="2"/>
        <v>0</v>
      </c>
      <c r="F42" s="103">
        <f t="shared" si="2"/>
        <v>0</v>
      </c>
      <c r="G42" s="105">
        <f t="shared" si="2"/>
        <v>0</v>
      </c>
    </row>
    <row r="43" spans="1:7" ht="16.899999999999999" customHeight="1" x14ac:dyDescent="0.2">
      <c r="A43" s="16"/>
      <c r="B43" s="17"/>
      <c r="C43" s="11"/>
      <c r="D43" s="17"/>
      <c r="E43" s="17"/>
      <c r="F43" s="17"/>
      <c r="G43" s="17"/>
    </row>
    <row r="44" spans="1:7" x14ac:dyDescent="0.2">
      <c r="A44" s="18"/>
      <c r="B44" s="18"/>
      <c r="C44" s="18"/>
      <c r="D44" s="18"/>
      <c r="E44" s="18"/>
      <c r="F44" s="18"/>
      <c r="G44" s="18"/>
    </row>
    <row r="45" spans="1:7" x14ac:dyDescent="0.2">
      <c r="A45" s="18"/>
      <c r="B45" s="18"/>
      <c r="C45" s="18"/>
      <c r="D45" s="18"/>
      <c r="E45" s="18"/>
      <c r="F45" s="18"/>
      <c r="G45" s="18"/>
    </row>
    <row r="46" spans="1:7" x14ac:dyDescent="0.2">
      <c r="A46" s="18"/>
      <c r="B46" s="18"/>
      <c r="C46" s="18"/>
      <c r="D46" s="18"/>
      <c r="E46" s="18"/>
      <c r="F46" s="18"/>
      <c r="G46" s="18"/>
    </row>
    <row r="47" spans="1:7" x14ac:dyDescent="0.2">
      <c r="A47" s="18"/>
      <c r="B47" s="18"/>
      <c r="C47" s="18"/>
      <c r="D47" s="18"/>
      <c r="E47" s="18"/>
      <c r="F47" s="18"/>
      <c r="G47" s="18"/>
    </row>
    <row r="48" spans="1:7" x14ac:dyDescent="0.2">
      <c r="A48" s="18"/>
      <c r="B48" s="18"/>
      <c r="C48" s="18"/>
      <c r="D48" s="18"/>
      <c r="E48" s="18"/>
      <c r="F48" s="18"/>
      <c r="G48" s="18"/>
    </row>
    <row r="49" spans="1:7" x14ac:dyDescent="0.2">
      <c r="A49" s="18"/>
      <c r="B49" s="18"/>
      <c r="C49" s="18"/>
      <c r="D49" s="18"/>
      <c r="E49" s="18"/>
      <c r="F49" s="18"/>
      <c r="G49" s="18"/>
    </row>
    <row r="50" spans="1:7" x14ac:dyDescent="0.2">
      <c r="A50" s="18"/>
      <c r="B50" s="18"/>
      <c r="C50" s="18"/>
      <c r="D50" s="18"/>
      <c r="E50" s="18"/>
      <c r="F50" s="18"/>
      <c r="G50" s="18"/>
    </row>
    <row r="97" spans="1:1" hidden="1" x14ac:dyDescent="0.2"/>
    <row r="98" spans="1:1" hidden="1" x14ac:dyDescent="0.2">
      <c r="A98" s="4" t="str">
        <f>IF('BA-7 Form 1'!A599="","",'BA-7 Form 1'!A599)</f>
        <v>West Baton Rouge Parish Visitor Bureau (T61)</v>
      </c>
    </row>
    <row r="99" spans="1:1" hidden="1" x14ac:dyDescent="0.2">
      <c r="A99" s="4" t="str">
        <f>IF('BA-7 Form 1'!A600="","",'BA-7 Form 1'!A600)</f>
        <v>West Calcasieu Community Center Fund (T10)</v>
      </c>
    </row>
    <row r="100" spans="1:1" hidden="1" x14ac:dyDescent="0.2">
      <c r="A100" s="4" t="str">
        <f>IF('BA-7 Form 1'!A601="","",'BA-7 Form 1'!A601)</f>
        <v>West Carroll Parish Visitor Bureau (T62)</v>
      </c>
    </row>
    <row r="101" spans="1:1" hidden="1" x14ac:dyDescent="0.2">
      <c r="A101" s="4" t="str">
        <f>IF('BA-7 Form 1'!A602="","",'BA-7 Form 1'!A602)</f>
        <v>Wetlands--Mitigation Account (Z14)</v>
      </c>
    </row>
    <row r="102" spans="1:1" hidden="1" x14ac:dyDescent="0.2">
      <c r="A102" s="4" t="str">
        <f>IF('BA-7 Form 1'!A603="","",'BA-7 Form 1'!A603)</f>
        <v>White Lake Property Fund (W32)</v>
      </c>
    </row>
    <row r="103" spans="1:1" hidden="1" x14ac:dyDescent="0.2">
      <c r="A103" s="4" t="str">
        <f>IF('BA-7 Form 1'!A604="","",'BA-7 Form 1'!A604)</f>
        <v>Wildfire Suppression Subfund (A31)</v>
      </c>
    </row>
    <row r="104" spans="1:1" hidden="1" x14ac:dyDescent="0.2">
      <c r="A104" s="4" t="str">
        <f>IF('BA-7 Form 1'!A605="","",'BA-7 Form 1'!A605)</f>
        <v>Wildlife Habitat &amp; Natural Heritage Trust Fund (W05)</v>
      </c>
    </row>
    <row r="105" spans="1:1" hidden="1" x14ac:dyDescent="0.2">
      <c r="A105" s="4" t="str">
        <f>IF('BA-7 Form 1'!A606="","",'BA-7 Form 1'!A606)</f>
        <v>Winn Parish Tourism Fund (T64)</v>
      </c>
    </row>
    <row r="106" spans="1:1" hidden="1" x14ac:dyDescent="0.2">
      <c r="A106" s="4" t="str">
        <f>IF('BA-7 Form 1'!A607="","",'BA-7 Form 1'!A607)</f>
        <v>Workers' Compensation Second Injury Fund (LB1)</v>
      </c>
    </row>
    <row r="107" spans="1:1" hidden="1" x14ac:dyDescent="0.2">
      <c r="A107" s="4" t="str">
        <f>IF('BA-7 Form 1'!A608="","",'BA-7 Form 1'!A608)</f>
        <v>Workforce and Innovation for a Stronger Economy Fund (E45)</v>
      </c>
    </row>
    <row r="108" spans="1:1" hidden="1" x14ac:dyDescent="0.2">
      <c r="A108" s="4" t="str">
        <f>IF('BA-7 Form 1'!A609="","",'BA-7 Form 1'!A609)</f>
        <v>Workforce Training Rapid Response Fund (E38)</v>
      </c>
    </row>
    <row r="109" spans="1:1" hidden="1" x14ac:dyDescent="0.2"/>
  </sheetData>
  <sheetProtection sheet="1" objects="1" scenarios="1"/>
  <protectedRanges>
    <protectedRange sqref="A18:E23 A32:E41 A14:E15" name="Range1"/>
  </protectedRanges>
  <mergeCells count="54">
    <mergeCell ref="B14:C14"/>
    <mergeCell ref="D14:E14"/>
    <mergeCell ref="F14:G14"/>
    <mergeCell ref="B15:C15"/>
    <mergeCell ref="D15:E15"/>
    <mergeCell ref="F15:G15"/>
    <mergeCell ref="B31:G31"/>
    <mergeCell ref="B20:C20"/>
    <mergeCell ref="D20:E20"/>
    <mergeCell ref="F20:G20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C19"/>
    <mergeCell ref="D19:E19"/>
    <mergeCell ref="F19:G19"/>
    <mergeCell ref="B17:C17"/>
    <mergeCell ref="D17:E17"/>
    <mergeCell ref="F17:G17"/>
    <mergeCell ref="B12:G12"/>
    <mergeCell ref="B10:C10"/>
    <mergeCell ref="D10:E10"/>
    <mergeCell ref="F10:G10"/>
    <mergeCell ref="B11:C11"/>
    <mergeCell ref="D11:E11"/>
    <mergeCell ref="F11:G11"/>
    <mergeCell ref="B13:C13"/>
    <mergeCell ref="D13:E13"/>
    <mergeCell ref="F13:G13"/>
    <mergeCell ref="B16:C16"/>
    <mergeCell ref="D16:E16"/>
    <mergeCell ref="F16:G16"/>
    <mergeCell ref="A5:C5"/>
    <mergeCell ref="A6:C6"/>
    <mergeCell ref="A1:G1"/>
    <mergeCell ref="A2:C2"/>
    <mergeCell ref="D2:G2"/>
    <mergeCell ref="A3:C3"/>
    <mergeCell ref="D3:E4"/>
    <mergeCell ref="F3:G4"/>
    <mergeCell ref="A4:C4"/>
    <mergeCell ref="D5:G6"/>
  </mergeCells>
  <printOptions horizontalCentered="1"/>
  <pageMargins left="0.25" right="0.25" top="1.25" bottom="0.5" header="0.5" footer="0.25"/>
  <pageSetup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A14:A15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A18:A23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H59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.7109375" style="22" customWidth="1"/>
    <col min="2" max="2" width="28.42578125" style="22" customWidth="1"/>
    <col min="3" max="7" width="13.7109375" style="22" customWidth="1"/>
    <col min="8" max="8" width="2.7109375" style="22" customWidth="1"/>
    <col min="9" max="16384" width="9.140625" style="22"/>
  </cols>
  <sheetData>
    <row r="1" spans="1:8" ht="6.75" customHeight="1" x14ac:dyDescent="0.2">
      <c r="A1" s="19"/>
      <c r="B1" s="20"/>
      <c r="C1" s="20"/>
      <c r="D1" s="20"/>
      <c r="E1" s="20"/>
      <c r="F1" s="20"/>
      <c r="G1" s="20"/>
      <c r="H1" s="21"/>
    </row>
    <row r="2" spans="1:8" s="4" customFormat="1" ht="15" x14ac:dyDescent="0.2">
      <c r="A2" s="23"/>
      <c r="B2" s="24" t="s">
        <v>330</v>
      </c>
      <c r="C2" s="11"/>
      <c r="D2" s="11"/>
      <c r="E2" s="11"/>
      <c r="F2" s="11"/>
      <c r="G2" s="11"/>
      <c r="H2" s="25"/>
    </row>
    <row r="3" spans="1:8" s="4" customFormat="1" ht="15" x14ac:dyDescent="0.2">
      <c r="A3" s="23"/>
      <c r="B3" s="24" t="s">
        <v>17</v>
      </c>
      <c r="C3" s="11"/>
      <c r="D3" s="11"/>
      <c r="E3" s="11"/>
      <c r="F3" s="11"/>
      <c r="G3" s="11"/>
      <c r="H3" s="25"/>
    </row>
    <row r="4" spans="1:8" s="4" customFormat="1" ht="15" x14ac:dyDescent="0.2">
      <c r="A4" s="23"/>
      <c r="B4" s="24" t="s">
        <v>18</v>
      </c>
      <c r="C4" s="11"/>
      <c r="D4" s="11"/>
      <c r="E4" s="11"/>
      <c r="F4" s="11"/>
      <c r="G4" s="11"/>
      <c r="H4" s="25"/>
    </row>
    <row r="5" spans="1:8" s="4" customFormat="1" ht="15.75" thickBot="1" x14ac:dyDescent="0.25">
      <c r="A5" s="23"/>
      <c r="B5" s="24" t="s">
        <v>19</v>
      </c>
      <c r="C5" s="11"/>
      <c r="D5" s="11"/>
      <c r="E5" s="11"/>
      <c r="F5" s="11"/>
      <c r="G5" s="11"/>
      <c r="H5" s="25"/>
    </row>
    <row r="6" spans="1:8" s="4" customFormat="1" ht="3.6" customHeight="1" thickBot="1" x14ac:dyDescent="0.25">
      <c r="A6" s="26"/>
      <c r="B6" s="27"/>
      <c r="C6" s="27"/>
      <c r="D6" s="27"/>
      <c r="E6" s="27"/>
      <c r="F6" s="27"/>
      <c r="G6" s="27"/>
      <c r="H6" s="28"/>
    </row>
    <row r="7" spans="1:8" s="4" customFormat="1" ht="6" customHeight="1" x14ac:dyDescent="0.2">
      <c r="A7" s="29"/>
      <c r="B7" s="30"/>
      <c r="C7" s="30"/>
      <c r="D7" s="30"/>
      <c r="E7" s="30"/>
      <c r="F7" s="30"/>
      <c r="G7" s="30"/>
      <c r="H7" s="31"/>
    </row>
    <row r="8" spans="1:8" s="4" customFormat="1" x14ac:dyDescent="0.2">
      <c r="A8" s="32"/>
      <c r="B8" s="11" t="s">
        <v>60</v>
      </c>
      <c r="C8" s="11"/>
      <c r="D8" s="11"/>
      <c r="E8" s="11"/>
      <c r="F8" s="11"/>
      <c r="G8" s="11"/>
      <c r="H8" s="25"/>
    </row>
    <row r="9" spans="1:8" s="4" customFormat="1" x14ac:dyDescent="0.2">
      <c r="A9" s="33"/>
      <c r="B9" s="11" t="s">
        <v>20</v>
      </c>
      <c r="C9" s="11"/>
      <c r="D9" s="11"/>
      <c r="E9" s="11"/>
      <c r="F9" s="11"/>
      <c r="G9" s="11"/>
      <c r="H9" s="25"/>
    </row>
    <row r="10" spans="1:8" s="4" customFormat="1" x14ac:dyDescent="0.2">
      <c r="A10" s="33"/>
      <c r="B10" s="11" t="s">
        <v>21</v>
      </c>
      <c r="C10" s="11"/>
      <c r="D10" s="11"/>
      <c r="E10" s="11"/>
      <c r="F10" s="11"/>
      <c r="G10" s="11"/>
      <c r="H10" s="25"/>
    </row>
    <row r="11" spans="1:8" s="4" customFormat="1" ht="13.5" customHeight="1" x14ac:dyDescent="0.2">
      <c r="A11" s="33"/>
      <c r="B11" s="406"/>
      <c r="C11" s="406"/>
      <c r="D11" s="406"/>
      <c r="E11" s="406"/>
      <c r="F11" s="406"/>
      <c r="G11" s="406"/>
      <c r="H11" s="25"/>
    </row>
    <row r="12" spans="1:8" s="4" customFormat="1" ht="13.5" customHeight="1" x14ac:dyDescent="0.2">
      <c r="A12" s="33"/>
      <c r="B12" s="406"/>
      <c r="C12" s="406"/>
      <c r="D12" s="406"/>
      <c r="E12" s="406"/>
      <c r="F12" s="406"/>
      <c r="G12" s="406"/>
      <c r="H12" s="25"/>
    </row>
    <row r="13" spans="1:8" s="4" customFormat="1" ht="13.5" customHeight="1" x14ac:dyDescent="0.2">
      <c r="A13" s="33"/>
      <c r="B13" s="406"/>
      <c r="C13" s="406"/>
      <c r="D13" s="406"/>
      <c r="E13" s="406"/>
      <c r="F13" s="406"/>
      <c r="G13" s="406"/>
      <c r="H13" s="25"/>
    </row>
    <row r="14" spans="1:8" s="4" customFormat="1" x14ac:dyDescent="0.2">
      <c r="A14" s="33"/>
      <c r="B14" s="406"/>
      <c r="C14" s="406"/>
      <c r="D14" s="406"/>
      <c r="E14" s="406"/>
      <c r="F14" s="406"/>
      <c r="G14" s="406"/>
      <c r="H14" s="25"/>
    </row>
    <row r="15" spans="1:8" s="4" customFormat="1" x14ac:dyDescent="0.2">
      <c r="A15" s="33"/>
      <c r="B15" s="406"/>
      <c r="C15" s="406"/>
      <c r="D15" s="406"/>
      <c r="E15" s="406"/>
      <c r="F15" s="406"/>
      <c r="G15" s="406"/>
      <c r="H15" s="25"/>
    </row>
    <row r="16" spans="1:8" s="4" customFormat="1" ht="13.5" thickBot="1" x14ac:dyDescent="0.25">
      <c r="A16" s="33"/>
      <c r="B16" s="407"/>
      <c r="C16" s="407"/>
      <c r="D16" s="407"/>
      <c r="E16" s="407"/>
      <c r="F16" s="407"/>
      <c r="G16" s="407"/>
      <c r="H16" s="25"/>
    </row>
    <row r="17" spans="1:8" s="4" customFormat="1" ht="3.6" customHeight="1" thickBot="1" x14ac:dyDescent="0.25">
      <c r="A17" s="26"/>
      <c r="B17" s="27"/>
      <c r="C17" s="27"/>
      <c r="D17" s="27"/>
      <c r="E17" s="27"/>
      <c r="F17" s="27"/>
      <c r="G17" s="27"/>
      <c r="H17" s="28"/>
    </row>
    <row r="18" spans="1:8" s="37" customFormat="1" ht="6" customHeight="1" x14ac:dyDescent="0.2">
      <c r="A18" s="34"/>
      <c r="B18" s="35"/>
      <c r="C18" s="35"/>
      <c r="D18" s="35"/>
      <c r="E18" s="35"/>
      <c r="F18" s="35"/>
      <c r="G18" s="35"/>
      <c r="H18" s="36"/>
    </row>
    <row r="19" spans="1:8" s="4" customFormat="1" x14ac:dyDescent="0.2">
      <c r="A19" s="32"/>
      <c r="B19" s="43" t="s">
        <v>80</v>
      </c>
      <c r="C19" s="11"/>
      <c r="D19" s="11"/>
      <c r="E19" s="11"/>
      <c r="F19" s="11"/>
      <c r="G19" s="11"/>
      <c r="H19" s="25"/>
    </row>
    <row r="20" spans="1:8" s="4" customFormat="1" ht="6" customHeight="1" thickBot="1" x14ac:dyDescent="0.25">
      <c r="A20" s="33"/>
      <c r="B20" s="11"/>
      <c r="C20" s="11"/>
      <c r="D20" s="11"/>
      <c r="E20" s="11"/>
      <c r="F20" s="11"/>
      <c r="G20" s="12"/>
      <c r="H20" s="25"/>
    </row>
    <row r="21" spans="1:8" s="4" customFormat="1" ht="16.5" customHeight="1" thickTop="1" x14ac:dyDescent="0.2">
      <c r="A21" s="38"/>
      <c r="B21" s="228" t="s">
        <v>22</v>
      </c>
      <c r="C21" s="412" t="str">
        <f>'BA-7 Form 1'!B12</f>
        <v>FY 2025-2026</v>
      </c>
      <c r="D21" s="410" t="str">
        <f>IFERROR("FY 20"&amp;RIGHT(LEFT(C$21,7),2)+1&amp;"-20"&amp;RIGHT(C$21,2)+1,"Year 1")</f>
        <v>FY 2026-2027</v>
      </c>
      <c r="E21" s="410" t="str">
        <f>IFERROR("FY 20"&amp;RIGHT(LEFT(D$21,7),2)+1&amp;"-20"&amp;RIGHT(D$21,2)+1,"Year 1")</f>
        <v>FY 2027-2028</v>
      </c>
      <c r="F21" s="410" t="str">
        <f>IFERROR("FY 20"&amp;RIGHT(LEFT(E$21,7),2)+1&amp;"-20"&amp;RIGHT(E$21,2)+1,"Year 1")</f>
        <v>FY 2028-2029</v>
      </c>
      <c r="G21" s="410" t="str">
        <f>IFERROR("FY 20"&amp;RIGHT(LEFT(F$21,7),2)+1&amp;"-20"&amp;RIGHT(F$21,2)+1,"Year 1")</f>
        <v>FY 2029-2030</v>
      </c>
      <c r="H21" s="25"/>
    </row>
    <row r="22" spans="1:8" s="4" customFormat="1" ht="16.5" customHeight="1" thickBot="1" x14ac:dyDescent="0.25">
      <c r="A22" s="38"/>
      <c r="B22" s="229" t="s">
        <v>23</v>
      </c>
      <c r="C22" s="413"/>
      <c r="D22" s="411"/>
      <c r="E22" s="411"/>
      <c r="F22" s="411"/>
      <c r="G22" s="411"/>
      <c r="H22" s="25"/>
    </row>
    <row r="23" spans="1:8" s="4" customFormat="1" ht="16.5" customHeight="1" thickTop="1" x14ac:dyDescent="0.2">
      <c r="A23" s="38"/>
      <c r="B23" s="200" t="s">
        <v>5</v>
      </c>
      <c r="C23" s="201"/>
      <c r="D23" s="202"/>
      <c r="E23" s="202"/>
      <c r="F23" s="202"/>
      <c r="G23" s="202"/>
      <c r="H23" s="25"/>
    </row>
    <row r="24" spans="1:8" s="4" customFormat="1" ht="16.5" customHeight="1" x14ac:dyDescent="0.2">
      <c r="A24" s="38"/>
      <c r="B24" s="203" t="s">
        <v>6</v>
      </c>
      <c r="C24" s="204">
        <f>+'BA-7 Form 1'!D14</f>
        <v>0</v>
      </c>
      <c r="D24" s="205">
        <v>0</v>
      </c>
      <c r="E24" s="205">
        <v>0</v>
      </c>
      <c r="F24" s="205">
        <v>0</v>
      </c>
      <c r="G24" s="205">
        <v>0</v>
      </c>
      <c r="H24" s="25"/>
    </row>
    <row r="25" spans="1:8" s="4" customFormat="1" ht="16.5" customHeight="1" x14ac:dyDescent="0.2">
      <c r="A25" s="38"/>
      <c r="B25" s="206" t="s">
        <v>7</v>
      </c>
      <c r="C25" s="204">
        <f>+'BA-7 Form 1'!D15</f>
        <v>0</v>
      </c>
      <c r="D25" s="205">
        <v>0</v>
      </c>
      <c r="E25" s="205">
        <v>0</v>
      </c>
      <c r="F25" s="205">
        <v>0</v>
      </c>
      <c r="G25" s="205">
        <v>0</v>
      </c>
      <c r="H25" s="25"/>
    </row>
    <row r="26" spans="1:8" s="4" customFormat="1" ht="16.5" customHeight="1" x14ac:dyDescent="0.2">
      <c r="A26" s="38"/>
      <c r="B26" s="206" t="s">
        <v>8</v>
      </c>
      <c r="C26" s="204">
        <f>+'BA-7 Form 1'!D16</f>
        <v>0</v>
      </c>
      <c r="D26" s="205">
        <v>0</v>
      </c>
      <c r="E26" s="205">
        <v>0</v>
      </c>
      <c r="F26" s="205">
        <v>0</v>
      </c>
      <c r="G26" s="205">
        <v>0</v>
      </c>
      <c r="H26" s="25"/>
    </row>
    <row r="27" spans="1:8" s="4" customFormat="1" ht="16.5" customHeight="1" x14ac:dyDescent="0.2">
      <c r="A27" s="38"/>
      <c r="B27" s="206" t="s">
        <v>9</v>
      </c>
      <c r="C27" s="204">
        <f>+'BA-7 Form 1'!D19</f>
        <v>0</v>
      </c>
      <c r="D27" s="205">
        <v>0</v>
      </c>
      <c r="E27" s="205">
        <v>0</v>
      </c>
      <c r="F27" s="205">
        <v>0</v>
      </c>
      <c r="G27" s="205">
        <v>0</v>
      </c>
      <c r="H27" s="25"/>
    </row>
    <row r="28" spans="1:8" s="4" customFormat="1" ht="16.5" customHeight="1" thickBot="1" x14ac:dyDescent="0.25">
      <c r="A28" s="38"/>
      <c r="B28" s="207" t="s">
        <v>10</v>
      </c>
      <c r="C28" s="208">
        <f>+'BA-7 Form 1'!D23</f>
        <v>0</v>
      </c>
      <c r="D28" s="209">
        <v>0</v>
      </c>
      <c r="E28" s="209">
        <v>0</v>
      </c>
      <c r="F28" s="209">
        <v>0</v>
      </c>
      <c r="G28" s="209">
        <v>0</v>
      </c>
      <c r="H28" s="25"/>
    </row>
    <row r="29" spans="1:8" s="4" customFormat="1" ht="16.5" customHeight="1" x14ac:dyDescent="0.2">
      <c r="A29" s="38"/>
      <c r="B29" s="210" t="s">
        <v>24</v>
      </c>
      <c r="C29" s="211">
        <f>SUM(C24:C28)</f>
        <v>0</v>
      </c>
      <c r="D29" s="211">
        <f>SUM(D24:D28)</f>
        <v>0</v>
      </c>
      <c r="E29" s="212">
        <f>SUM(E24:E28)</f>
        <v>0</v>
      </c>
      <c r="F29" s="212">
        <f>SUM(F24:F28)</f>
        <v>0</v>
      </c>
      <c r="G29" s="212">
        <f>SUM(G24:G28)</f>
        <v>0</v>
      </c>
      <c r="H29" s="25"/>
    </row>
    <row r="30" spans="1:8" ht="13.5" thickBot="1" x14ac:dyDescent="0.25">
      <c r="A30" s="39"/>
      <c r="B30" s="40"/>
      <c r="C30" s="40"/>
      <c r="D30" s="40"/>
      <c r="E30" s="40"/>
      <c r="F30" s="40"/>
      <c r="G30" s="40"/>
      <c r="H30" s="41"/>
    </row>
    <row r="31" spans="1:8" s="4" customFormat="1" ht="3.6" customHeight="1" thickBot="1" x14ac:dyDescent="0.25">
      <c r="A31" s="26"/>
      <c r="B31" s="27"/>
      <c r="C31" s="27"/>
      <c r="D31" s="27"/>
      <c r="E31" s="27"/>
      <c r="F31" s="27"/>
      <c r="G31" s="27"/>
      <c r="H31" s="28"/>
    </row>
    <row r="32" spans="1:8" ht="6" customHeight="1" x14ac:dyDescent="0.2">
      <c r="A32" s="19"/>
      <c r="B32" s="20"/>
      <c r="C32" s="20"/>
      <c r="D32" s="20"/>
      <c r="E32" s="20"/>
      <c r="F32" s="20"/>
      <c r="G32" s="20"/>
      <c r="H32" s="21"/>
    </row>
    <row r="33" spans="1:8" s="4" customFormat="1" x14ac:dyDescent="0.2">
      <c r="A33" s="32"/>
      <c r="B33" s="11" t="s">
        <v>59</v>
      </c>
      <c r="C33" s="11"/>
      <c r="D33" s="11"/>
      <c r="E33" s="11"/>
      <c r="F33" s="11"/>
      <c r="G33" s="11"/>
      <c r="H33" s="25"/>
    </row>
    <row r="34" spans="1:8" x14ac:dyDescent="0.2">
      <c r="A34" s="42"/>
      <c r="B34" s="406"/>
      <c r="C34" s="408"/>
      <c r="D34" s="408"/>
      <c r="E34" s="408"/>
      <c r="F34" s="408"/>
      <c r="G34" s="408"/>
      <c r="H34" s="41"/>
    </row>
    <row r="35" spans="1:8" x14ac:dyDescent="0.2">
      <c r="A35" s="42"/>
      <c r="B35" s="408"/>
      <c r="C35" s="408"/>
      <c r="D35" s="408"/>
      <c r="E35" s="408"/>
      <c r="F35" s="408"/>
      <c r="G35" s="408"/>
      <c r="H35" s="41"/>
    </row>
    <row r="36" spans="1:8" x14ac:dyDescent="0.2">
      <c r="A36" s="42"/>
      <c r="B36" s="408"/>
      <c r="C36" s="408"/>
      <c r="D36" s="408"/>
      <c r="E36" s="408"/>
      <c r="F36" s="408"/>
      <c r="G36" s="408"/>
      <c r="H36" s="41"/>
    </row>
    <row r="37" spans="1:8" x14ac:dyDescent="0.2">
      <c r="A37" s="42"/>
      <c r="B37" s="408"/>
      <c r="C37" s="408"/>
      <c r="D37" s="408"/>
      <c r="E37" s="408"/>
      <c r="F37" s="408"/>
      <c r="G37" s="408"/>
      <c r="H37" s="41"/>
    </row>
    <row r="38" spans="1:8" x14ac:dyDescent="0.2">
      <c r="A38" s="42"/>
      <c r="B38" s="408"/>
      <c r="C38" s="408"/>
      <c r="D38" s="408"/>
      <c r="E38" s="408"/>
      <c r="F38" s="408"/>
      <c r="G38" s="408"/>
      <c r="H38" s="41"/>
    </row>
    <row r="39" spans="1:8" x14ac:dyDescent="0.2">
      <c r="A39" s="42"/>
      <c r="B39" s="408"/>
      <c r="C39" s="408"/>
      <c r="D39" s="408"/>
      <c r="E39" s="408"/>
      <c r="F39" s="408"/>
      <c r="G39" s="408"/>
      <c r="H39" s="41"/>
    </row>
    <row r="40" spans="1:8" ht="13.5" thickBot="1" x14ac:dyDescent="0.25">
      <c r="A40" s="42"/>
      <c r="B40" s="409"/>
      <c r="C40" s="409"/>
      <c r="D40" s="409"/>
      <c r="E40" s="409"/>
      <c r="F40" s="409"/>
      <c r="G40" s="409"/>
      <c r="H40" s="41"/>
    </row>
    <row r="41" spans="1:8" s="4" customFormat="1" ht="3.6" customHeight="1" thickBot="1" x14ac:dyDescent="0.25">
      <c r="A41" s="26"/>
      <c r="B41" s="27"/>
      <c r="C41" s="27"/>
      <c r="D41" s="27"/>
      <c r="E41" s="27"/>
      <c r="F41" s="27"/>
      <c r="G41" s="27"/>
      <c r="H41" s="28"/>
    </row>
    <row r="42" spans="1:8" ht="6" customHeight="1" x14ac:dyDescent="0.2">
      <c r="A42" s="19"/>
      <c r="B42" s="20"/>
      <c r="C42" s="20"/>
      <c r="D42" s="20"/>
      <c r="E42" s="20"/>
      <c r="F42" s="20"/>
      <c r="G42" s="20"/>
      <c r="H42" s="21"/>
    </row>
    <row r="43" spans="1:8" s="4" customFormat="1" x14ac:dyDescent="0.2">
      <c r="A43" s="32"/>
      <c r="B43" s="43" t="s">
        <v>336</v>
      </c>
      <c r="C43" s="11"/>
      <c r="D43" s="11"/>
      <c r="E43" s="11"/>
      <c r="F43" s="11"/>
      <c r="G43" s="11"/>
      <c r="H43" s="25"/>
    </row>
    <row r="44" spans="1:8" x14ac:dyDescent="0.2">
      <c r="A44" s="42"/>
      <c r="B44" s="40" t="s">
        <v>58</v>
      </c>
      <c r="C44" s="40"/>
      <c r="D44" s="40"/>
      <c r="E44" s="40"/>
      <c r="F44" s="40"/>
      <c r="G44" s="40"/>
      <c r="H44" s="41"/>
    </row>
    <row r="45" spans="1:8" x14ac:dyDescent="0.2">
      <c r="A45" s="42"/>
      <c r="B45" s="408"/>
      <c r="C45" s="408"/>
      <c r="D45" s="408"/>
      <c r="E45" s="408"/>
      <c r="F45" s="408"/>
      <c r="G45" s="408"/>
      <c r="H45" s="41"/>
    </row>
    <row r="46" spans="1:8" x14ac:dyDescent="0.2">
      <c r="A46" s="42"/>
      <c r="B46" s="408"/>
      <c r="C46" s="408"/>
      <c r="D46" s="408"/>
      <c r="E46" s="408"/>
      <c r="F46" s="408"/>
      <c r="G46" s="408"/>
      <c r="H46" s="41"/>
    </row>
    <row r="47" spans="1:8" x14ac:dyDescent="0.2">
      <c r="A47" s="42"/>
      <c r="B47" s="408"/>
      <c r="C47" s="408"/>
      <c r="D47" s="408"/>
      <c r="E47" s="408"/>
      <c r="F47" s="408"/>
      <c r="G47" s="408"/>
      <c r="H47" s="41"/>
    </row>
    <row r="48" spans="1:8" x14ac:dyDescent="0.2">
      <c r="A48" s="42"/>
      <c r="B48" s="408"/>
      <c r="C48" s="408"/>
      <c r="D48" s="408"/>
      <c r="E48" s="408"/>
      <c r="F48" s="408"/>
      <c r="G48" s="408"/>
      <c r="H48" s="41"/>
    </row>
    <row r="49" spans="1:8" x14ac:dyDescent="0.2">
      <c r="A49" s="42"/>
      <c r="B49" s="408"/>
      <c r="C49" s="408"/>
      <c r="D49" s="408"/>
      <c r="E49" s="408"/>
      <c r="F49" s="408"/>
      <c r="G49" s="408"/>
      <c r="H49" s="41"/>
    </row>
    <row r="50" spans="1:8" ht="13.5" thickBot="1" x14ac:dyDescent="0.25">
      <c r="A50" s="42"/>
      <c r="B50" s="409"/>
      <c r="C50" s="409"/>
      <c r="D50" s="409"/>
      <c r="E50" s="409"/>
      <c r="F50" s="409"/>
      <c r="G50" s="409"/>
      <c r="H50" s="41"/>
    </row>
    <row r="51" spans="1:8" s="4" customFormat="1" ht="3.6" customHeight="1" thickBot="1" x14ac:dyDescent="0.25">
      <c r="A51" s="26"/>
      <c r="B51" s="27"/>
      <c r="C51" s="27"/>
      <c r="D51" s="27"/>
      <c r="E51" s="27"/>
      <c r="F51" s="27"/>
      <c r="G51" s="27"/>
      <c r="H51" s="28"/>
    </row>
    <row r="52" spans="1:8" ht="6" customHeight="1" x14ac:dyDescent="0.2">
      <c r="A52" s="19"/>
      <c r="B52" s="20"/>
      <c r="C52" s="20"/>
      <c r="D52" s="20"/>
      <c r="E52" s="20"/>
      <c r="F52" s="20"/>
      <c r="G52" s="20"/>
      <c r="H52" s="21"/>
    </row>
    <row r="53" spans="1:8" x14ac:dyDescent="0.2">
      <c r="A53" s="44"/>
      <c r="B53" s="45" t="s">
        <v>61</v>
      </c>
      <c r="C53" s="40"/>
      <c r="D53" s="40"/>
      <c r="E53" s="40"/>
      <c r="F53" s="40"/>
      <c r="G53" s="40"/>
      <c r="H53" s="41"/>
    </row>
    <row r="54" spans="1:8" x14ac:dyDescent="0.2">
      <c r="A54" s="42"/>
      <c r="B54" s="40" t="s">
        <v>62</v>
      </c>
      <c r="C54" s="40"/>
      <c r="D54" s="40"/>
      <c r="E54" s="40"/>
      <c r="F54" s="40"/>
      <c r="G54" s="40"/>
      <c r="H54" s="41"/>
    </row>
    <row r="55" spans="1:8" x14ac:dyDescent="0.2">
      <c r="A55" s="42"/>
      <c r="B55" s="406"/>
      <c r="C55" s="408"/>
      <c r="D55" s="408"/>
      <c r="E55" s="408"/>
      <c r="F55" s="408"/>
      <c r="G55" s="408"/>
      <c r="H55" s="41"/>
    </row>
    <row r="56" spans="1:8" x14ac:dyDescent="0.2">
      <c r="A56" s="42"/>
      <c r="B56" s="408"/>
      <c r="C56" s="408"/>
      <c r="D56" s="408"/>
      <c r="E56" s="408"/>
      <c r="F56" s="408"/>
      <c r="G56" s="408"/>
      <c r="H56" s="41"/>
    </row>
    <row r="57" spans="1:8" x14ac:dyDescent="0.2">
      <c r="A57" s="42"/>
      <c r="B57" s="408"/>
      <c r="C57" s="408"/>
      <c r="D57" s="408"/>
      <c r="E57" s="408"/>
      <c r="F57" s="408"/>
      <c r="G57" s="408"/>
      <c r="H57" s="41"/>
    </row>
    <row r="58" spans="1:8" x14ac:dyDescent="0.2">
      <c r="A58" s="42"/>
      <c r="B58" s="408"/>
      <c r="C58" s="408"/>
      <c r="D58" s="408"/>
      <c r="E58" s="408"/>
      <c r="F58" s="408"/>
      <c r="G58" s="408"/>
      <c r="H58" s="41"/>
    </row>
    <row r="59" spans="1:8" ht="13.5" thickBot="1" x14ac:dyDescent="0.25">
      <c r="A59" s="39"/>
      <c r="B59" s="409"/>
      <c r="C59" s="409"/>
      <c r="D59" s="409"/>
      <c r="E59" s="409"/>
      <c r="F59" s="409"/>
      <c r="G59" s="409"/>
      <c r="H59" s="46"/>
    </row>
  </sheetData>
  <sheetProtection sheet="1" objects="1" scenarios="1"/>
  <protectedRanges>
    <protectedRange sqref="B11 B34 B45 B55 D24:G28" name="Range1"/>
  </protectedRanges>
  <mergeCells count="9">
    <mergeCell ref="B11:G16"/>
    <mergeCell ref="B34:G40"/>
    <mergeCell ref="B45:G50"/>
    <mergeCell ref="B55:G59"/>
    <mergeCell ref="G21:G22"/>
    <mergeCell ref="D21:D22"/>
    <mergeCell ref="E21:E22"/>
    <mergeCell ref="F21:F22"/>
    <mergeCell ref="C21:C22"/>
  </mergeCells>
  <phoneticPr fontId="0" type="noConversion"/>
  <printOptions horizontalCentered="1"/>
  <pageMargins left="0.25" right="0.25" top="1.25" bottom="0.5" header="0.5" footer="0.25"/>
  <pageSetup scale="96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1"/>
  <sheetViews>
    <sheetView view="pageBreakPreview" zoomScale="90" zoomScaleNormal="100" zoomScaleSheetLayoutView="90" workbookViewId="0">
      <selection activeCell="K18" sqref="K18"/>
    </sheetView>
  </sheetViews>
  <sheetFormatPr defaultColWidth="10.5703125" defaultRowHeight="12.75" x14ac:dyDescent="0.2"/>
  <cols>
    <col min="1" max="1" width="3.7109375" style="22" customWidth="1"/>
    <col min="2" max="2" width="9.28515625" style="22" customWidth="1"/>
    <col min="3" max="3" width="12.140625" style="22" customWidth="1"/>
    <col min="4" max="4" width="10.5703125" style="22" customWidth="1"/>
    <col min="5" max="5" width="12.7109375" style="22" customWidth="1"/>
    <col min="6" max="6" width="10.7109375" style="22" customWidth="1"/>
    <col min="7" max="7" width="12.7109375" style="22" customWidth="1"/>
    <col min="8" max="8" width="13.7109375" style="22" customWidth="1"/>
    <col min="9" max="9" width="12.7109375" style="22" customWidth="1"/>
    <col min="10" max="10" width="3.7109375" style="22" customWidth="1"/>
    <col min="11" max="16384" width="10.5703125" style="22"/>
  </cols>
  <sheetData>
    <row r="1" spans="1:10" ht="6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 ht="18.75" thickBot="1" x14ac:dyDescent="0.25">
      <c r="A2" s="39"/>
      <c r="B2" s="437" t="s">
        <v>64</v>
      </c>
      <c r="C2" s="438"/>
      <c r="D2" s="438"/>
      <c r="E2" s="438"/>
      <c r="F2" s="438"/>
      <c r="G2" s="438"/>
      <c r="H2" s="438"/>
      <c r="I2" s="438"/>
      <c r="J2" s="41"/>
    </row>
    <row r="3" spans="1:10" ht="3.6" customHeight="1" thickBot="1" x14ac:dyDescent="0.25">
      <c r="A3" s="47"/>
      <c r="B3" s="425"/>
      <c r="C3" s="425"/>
      <c r="D3" s="425"/>
      <c r="E3" s="425"/>
      <c r="F3" s="425"/>
      <c r="G3" s="425"/>
      <c r="H3" s="425"/>
      <c r="I3" s="425"/>
      <c r="J3" s="48"/>
    </row>
    <row r="4" spans="1:10" ht="8.25" customHeight="1" x14ac:dyDescent="0.2">
      <c r="A4" s="19"/>
      <c r="B4" s="423"/>
      <c r="C4" s="424"/>
      <c r="D4" s="424"/>
      <c r="E4" s="424"/>
      <c r="F4" s="424"/>
      <c r="G4" s="424"/>
      <c r="H4" s="424"/>
      <c r="I4" s="424"/>
      <c r="J4" s="41"/>
    </row>
    <row r="5" spans="1:10" ht="25.5" customHeight="1" x14ac:dyDescent="0.2">
      <c r="A5" s="42"/>
      <c r="B5" s="426" t="s">
        <v>331</v>
      </c>
      <c r="C5" s="426"/>
      <c r="D5" s="426"/>
      <c r="E5" s="426"/>
      <c r="F5" s="426"/>
      <c r="G5" s="426"/>
      <c r="H5" s="426"/>
      <c r="I5" s="426"/>
      <c r="J5" s="41"/>
    </row>
    <row r="6" spans="1:10" ht="10.5" customHeight="1" x14ac:dyDescent="0.2">
      <c r="A6" s="42"/>
      <c r="B6" s="434"/>
      <c r="C6" s="434"/>
      <c r="D6" s="434"/>
      <c r="E6" s="434"/>
      <c r="F6" s="434"/>
      <c r="G6" s="434"/>
      <c r="H6" s="434"/>
      <c r="I6" s="434"/>
      <c r="J6" s="41"/>
    </row>
    <row r="7" spans="1:10" ht="10.5" customHeight="1" x14ac:dyDescent="0.2">
      <c r="A7" s="42"/>
      <c r="B7" s="434"/>
      <c r="C7" s="434"/>
      <c r="D7" s="434"/>
      <c r="E7" s="434"/>
      <c r="F7" s="434"/>
      <c r="G7" s="434"/>
      <c r="H7" s="434"/>
      <c r="I7" s="434"/>
      <c r="J7" s="41"/>
    </row>
    <row r="8" spans="1:10" ht="10.5" customHeight="1" x14ac:dyDescent="0.2">
      <c r="A8" s="42"/>
      <c r="B8" s="434"/>
      <c r="C8" s="434"/>
      <c r="D8" s="434"/>
      <c r="E8" s="434"/>
      <c r="F8" s="434"/>
      <c r="G8" s="434"/>
      <c r="H8" s="434"/>
      <c r="I8" s="434"/>
      <c r="J8" s="41"/>
    </row>
    <row r="9" spans="1:10" ht="10.5" customHeight="1" thickBot="1" x14ac:dyDescent="0.25">
      <c r="A9" s="42"/>
      <c r="B9" s="421"/>
      <c r="C9" s="421"/>
      <c r="D9" s="421"/>
      <c r="E9" s="421"/>
      <c r="F9" s="421"/>
      <c r="G9" s="421"/>
      <c r="H9" s="421"/>
      <c r="I9" s="421"/>
      <c r="J9" s="41"/>
    </row>
    <row r="10" spans="1:10" ht="3.6" customHeight="1" thickBot="1" x14ac:dyDescent="0.25">
      <c r="A10" s="47"/>
      <c r="B10" s="425"/>
      <c r="C10" s="425"/>
      <c r="D10" s="425"/>
      <c r="E10" s="425"/>
      <c r="F10" s="425"/>
      <c r="G10" s="425"/>
      <c r="H10" s="425"/>
      <c r="I10" s="425"/>
      <c r="J10" s="48"/>
    </row>
    <row r="11" spans="1:10" ht="8.25" customHeight="1" x14ac:dyDescent="0.2">
      <c r="A11" s="19"/>
      <c r="B11" s="423"/>
      <c r="C11" s="424"/>
      <c r="D11" s="424"/>
      <c r="E11" s="424"/>
      <c r="F11" s="424"/>
      <c r="G11" s="424"/>
      <c r="H11" s="424"/>
      <c r="I11" s="424"/>
      <c r="J11" s="41"/>
    </row>
    <row r="12" spans="1:10" ht="60" customHeight="1" x14ac:dyDescent="0.2">
      <c r="A12" s="42"/>
      <c r="B12" s="426" t="s">
        <v>57</v>
      </c>
      <c r="C12" s="439"/>
      <c r="D12" s="439"/>
      <c r="E12" s="439"/>
      <c r="F12" s="439"/>
      <c r="G12" s="439"/>
      <c r="H12" s="439"/>
      <c r="I12" s="439"/>
      <c r="J12" s="41"/>
    </row>
    <row r="13" spans="1:10" ht="53.25" customHeight="1" x14ac:dyDescent="0.2">
      <c r="A13" s="38"/>
      <c r="B13" s="440" t="s">
        <v>50</v>
      </c>
      <c r="C13" s="441"/>
      <c r="D13" s="441"/>
      <c r="E13" s="441"/>
      <c r="F13" s="441"/>
      <c r="G13" s="441"/>
      <c r="H13" s="441"/>
      <c r="I13" s="442"/>
      <c r="J13" s="25"/>
    </row>
    <row r="14" spans="1:10" s="215" customFormat="1" ht="15" customHeight="1" x14ac:dyDescent="0.2">
      <c r="A14" s="213"/>
      <c r="B14" s="443" t="s">
        <v>51</v>
      </c>
      <c r="C14" s="446" t="s">
        <v>52</v>
      </c>
      <c r="D14" s="447"/>
      <c r="E14" s="447"/>
      <c r="F14" s="448"/>
      <c r="G14" s="455" t="s">
        <v>53</v>
      </c>
      <c r="H14" s="456"/>
      <c r="I14" s="457"/>
      <c r="J14" s="214"/>
    </row>
    <row r="15" spans="1:10" s="215" customFormat="1" ht="15" customHeight="1" x14ac:dyDescent="0.2">
      <c r="A15" s="213"/>
      <c r="B15" s="444"/>
      <c r="C15" s="449"/>
      <c r="D15" s="450"/>
      <c r="E15" s="450"/>
      <c r="F15" s="451"/>
      <c r="G15" s="216" t="s">
        <v>54</v>
      </c>
      <c r="H15" s="217" t="s">
        <v>28</v>
      </c>
      <c r="I15" s="218" t="s">
        <v>4</v>
      </c>
      <c r="J15" s="214"/>
    </row>
    <row r="16" spans="1:10" s="215" customFormat="1" ht="15" customHeight="1" x14ac:dyDescent="0.2">
      <c r="A16" s="213"/>
      <c r="B16" s="445"/>
      <c r="C16" s="452"/>
      <c r="D16" s="453"/>
      <c r="E16" s="453"/>
      <c r="F16" s="454"/>
      <c r="G16" s="219" t="str">
        <f>+'BA-7 Form 1'!B12</f>
        <v>FY 2025-2026</v>
      </c>
      <c r="H16" s="219" t="s">
        <v>55</v>
      </c>
      <c r="I16" s="219" t="str">
        <f>+'BA-7 Form 1'!B12</f>
        <v>FY 2025-2026</v>
      </c>
      <c r="J16" s="214"/>
    </row>
    <row r="17" spans="1:10" s="215" customFormat="1" ht="15" customHeight="1" x14ac:dyDescent="0.2">
      <c r="A17" s="213"/>
      <c r="B17" s="220"/>
      <c r="C17" s="414"/>
      <c r="D17" s="415"/>
      <c r="E17" s="415"/>
      <c r="F17" s="416"/>
      <c r="G17" s="221"/>
      <c r="H17" s="221"/>
      <c r="I17" s="221" t="str">
        <f>IF(G17="","",SUM(G17:H17))</f>
        <v/>
      </c>
      <c r="J17" s="214"/>
    </row>
    <row r="18" spans="1:10" s="215" customFormat="1" ht="15" customHeight="1" x14ac:dyDescent="0.2">
      <c r="A18" s="213"/>
      <c r="B18" s="220"/>
      <c r="C18" s="414"/>
      <c r="D18" s="415"/>
      <c r="E18" s="415"/>
      <c r="F18" s="416"/>
      <c r="G18" s="221"/>
      <c r="H18" s="221"/>
      <c r="I18" s="221" t="str">
        <f t="shared" ref="I18:I24" si="0">IF(G18="","",SUM(G18:H18))</f>
        <v/>
      </c>
      <c r="J18" s="214"/>
    </row>
    <row r="19" spans="1:10" s="215" customFormat="1" ht="15" customHeight="1" x14ac:dyDescent="0.2">
      <c r="A19" s="213"/>
      <c r="B19" s="220"/>
      <c r="C19" s="414"/>
      <c r="D19" s="415"/>
      <c r="E19" s="415"/>
      <c r="F19" s="416"/>
      <c r="G19" s="221"/>
      <c r="H19" s="221"/>
      <c r="I19" s="221" t="str">
        <f t="shared" si="0"/>
        <v/>
      </c>
      <c r="J19" s="214"/>
    </row>
    <row r="20" spans="1:10" s="215" customFormat="1" ht="15" customHeight="1" x14ac:dyDescent="0.2">
      <c r="A20" s="213"/>
      <c r="B20" s="220"/>
      <c r="C20" s="414"/>
      <c r="D20" s="415"/>
      <c r="E20" s="415"/>
      <c r="F20" s="416"/>
      <c r="G20" s="221"/>
      <c r="H20" s="221"/>
      <c r="I20" s="221" t="str">
        <f t="shared" si="0"/>
        <v/>
      </c>
      <c r="J20" s="214"/>
    </row>
    <row r="21" spans="1:10" s="215" customFormat="1" ht="15" customHeight="1" x14ac:dyDescent="0.2">
      <c r="A21" s="213"/>
      <c r="B21" s="220"/>
      <c r="C21" s="414"/>
      <c r="D21" s="415"/>
      <c r="E21" s="415"/>
      <c r="F21" s="416"/>
      <c r="G21" s="221"/>
      <c r="H21" s="221"/>
      <c r="I21" s="221" t="str">
        <f t="shared" si="0"/>
        <v/>
      </c>
      <c r="J21" s="214"/>
    </row>
    <row r="22" spans="1:10" s="215" customFormat="1" ht="15" customHeight="1" x14ac:dyDescent="0.2">
      <c r="A22" s="213"/>
      <c r="B22" s="220"/>
      <c r="C22" s="414"/>
      <c r="D22" s="415"/>
      <c r="E22" s="415"/>
      <c r="F22" s="416"/>
      <c r="G22" s="221"/>
      <c r="H22" s="221"/>
      <c r="I22" s="221" t="str">
        <f t="shared" si="0"/>
        <v/>
      </c>
      <c r="J22" s="214"/>
    </row>
    <row r="23" spans="1:10" s="215" customFormat="1" ht="15" customHeight="1" x14ac:dyDescent="0.2">
      <c r="A23" s="213"/>
      <c r="B23" s="220"/>
      <c r="C23" s="414"/>
      <c r="D23" s="415"/>
      <c r="E23" s="415"/>
      <c r="F23" s="416"/>
      <c r="G23" s="221"/>
      <c r="H23" s="221"/>
      <c r="I23" s="221" t="str">
        <f t="shared" si="0"/>
        <v/>
      </c>
      <c r="J23" s="214"/>
    </row>
    <row r="24" spans="1:10" s="215" customFormat="1" ht="15" customHeight="1" x14ac:dyDescent="0.2">
      <c r="A24" s="213"/>
      <c r="B24" s="220"/>
      <c r="C24" s="414"/>
      <c r="D24" s="415"/>
      <c r="E24" s="415"/>
      <c r="F24" s="416"/>
      <c r="G24" s="221"/>
      <c r="H24" s="221"/>
      <c r="I24" s="221" t="str">
        <f t="shared" si="0"/>
        <v/>
      </c>
      <c r="J24" s="214"/>
    </row>
    <row r="25" spans="1:10" ht="15" customHeight="1" x14ac:dyDescent="0.2">
      <c r="A25" s="38"/>
      <c r="B25" s="428"/>
      <c r="C25" s="429"/>
      <c r="D25" s="429"/>
      <c r="E25" s="429"/>
      <c r="F25" s="429"/>
      <c r="G25" s="429"/>
      <c r="H25" s="429"/>
      <c r="I25" s="430"/>
      <c r="J25" s="25"/>
    </row>
    <row r="26" spans="1:10" s="49" customFormat="1" x14ac:dyDescent="0.2">
      <c r="A26" s="38"/>
      <c r="B26" s="431" t="s">
        <v>56</v>
      </c>
      <c r="C26" s="432"/>
      <c r="D26" s="432"/>
      <c r="E26" s="432"/>
      <c r="F26" s="432"/>
      <c r="G26" s="432"/>
      <c r="H26" s="432"/>
      <c r="I26" s="433"/>
      <c r="J26" s="25"/>
    </row>
    <row r="27" spans="1:10" s="49" customFormat="1" x14ac:dyDescent="0.2">
      <c r="A27" s="38"/>
      <c r="B27" s="417"/>
      <c r="C27" s="418"/>
      <c r="D27" s="418"/>
      <c r="E27" s="418"/>
      <c r="F27" s="418"/>
      <c r="G27" s="418"/>
      <c r="H27" s="418"/>
      <c r="I27" s="419"/>
      <c r="J27" s="25"/>
    </row>
    <row r="28" spans="1:10" s="49" customFormat="1" ht="12.6" customHeight="1" x14ac:dyDescent="0.2">
      <c r="A28" s="38"/>
      <c r="B28" s="417"/>
      <c r="C28" s="418"/>
      <c r="D28" s="418"/>
      <c r="E28" s="418"/>
      <c r="F28" s="418"/>
      <c r="G28" s="418"/>
      <c r="H28" s="418"/>
      <c r="I28" s="419"/>
      <c r="J28" s="25"/>
    </row>
    <row r="29" spans="1:10" s="49" customFormat="1" ht="12.6" customHeight="1" thickBot="1" x14ac:dyDescent="0.25">
      <c r="A29" s="38"/>
      <c r="B29" s="420"/>
      <c r="C29" s="421"/>
      <c r="D29" s="421"/>
      <c r="E29" s="421"/>
      <c r="F29" s="421"/>
      <c r="G29" s="421"/>
      <c r="H29" s="421"/>
      <c r="I29" s="422"/>
      <c r="J29" s="25"/>
    </row>
    <row r="30" spans="1:10" ht="3.6" customHeight="1" thickBot="1" x14ac:dyDescent="0.25">
      <c r="A30" s="47"/>
      <c r="B30" s="425"/>
      <c r="C30" s="425"/>
      <c r="D30" s="425"/>
      <c r="E30" s="425"/>
      <c r="F30" s="425"/>
      <c r="G30" s="425"/>
      <c r="H30" s="425"/>
      <c r="I30" s="425"/>
      <c r="J30" s="48"/>
    </row>
    <row r="31" spans="1:10" ht="8.25" customHeight="1" x14ac:dyDescent="0.2">
      <c r="A31" s="19"/>
      <c r="B31" s="423"/>
      <c r="C31" s="424"/>
      <c r="D31" s="424"/>
      <c r="E31" s="424"/>
      <c r="F31" s="424"/>
      <c r="G31" s="424"/>
      <c r="H31" s="424"/>
      <c r="I31" s="424"/>
      <c r="J31" s="41"/>
    </row>
    <row r="32" spans="1:10" s="52" customFormat="1" ht="53.25" customHeight="1" x14ac:dyDescent="0.2">
      <c r="A32" s="50"/>
      <c r="B32" s="426" t="s">
        <v>65</v>
      </c>
      <c r="C32" s="426"/>
      <c r="D32" s="426"/>
      <c r="E32" s="426"/>
      <c r="F32" s="426"/>
      <c r="G32" s="426"/>
      <c r="H32" s="426"/>
      <c r="I32" s="426"/>
      <c r="J32" s="51"/>
    </row>
    <row r="33" spans="1:10" s="52" customFormat="1" ht="10.5" customHeight="1" x14ac:dyDescent="0.2">
      <c r="A33" s="50"/>
      <c r="B33" s="434"/>
      <c r="C33" s="434"/>
      <c r="D33" s="434"/>
      <c r="E33" s="434"/>
      <c r="F33" s="434"/>
      <c r="G33" s="434"/>
      <c r="H33" s="434"/>
      <c r="I33" s="434"/>
      <c r="J33" s="51"/>
    </row>
    <row r="34" spans="1:10" s="52" customFormat="1" ht="10.5" customHeight="1" x14ac:dyDescent="0.2">
      <c r="A34" s="50"/>
      <c r="B34" s="434"/>
      <c r="C34" s="434"/>
      <c r="D34" s="434"/>
      <c r="E34" s="434"/>
      <c r="F34" s="434"/>
      <c r="G34" s="434"/>
      <c r="H34" s="434"/>
      <c r="I34" s="434"/>
      <c r="J34" s="51"/>
    </row>
    <row r="35" spans="1:10" s="52" customFormat="1" ht="10.5" customHeight="1" x14ac:dyDescent="0.2">
      <c r="A35" s="50"/>
      <c r="B35" s="434"/>
      <c r="C35" s="434"/>
      <c r="D35" s="434"/>
      <c r="E35" s="434"/>
      <c r="F35" s="434"/>
      <c r="G35" s="434"/>
      <c r="H35" s="434"/>
      <c r="I35" s="434"/>
      <c r="J35" s="51"/>
    </row>
    <row r="36" spans="1:10" s="52" customFormat="1" ht="10.5" customHeight="1" thickBot="1" x14ac:dyDescent="0.25">
      <c r="A36" s="50"/>
      <c r="B36" s="421"/>
      <c r="C36" s="421"/>
      <c r="D36" s="421"/>
      <c r="E36" s="421"/>
      <c r="F36" s="421"/>
      <c r="G36" s="421"/>
      <c r="H36" s="421"/>
      <c r="I36" s="421"/>
      <c r="J36" s="51"/>
    </row>
    <row r="37" spans="1:10" ht="3.6" customHeight="1" thickBot="1" x14ac:dyDescent="0.25">
      <c r="A37" s="47"/>
      <c r="B37" s="425"/>
      <c r="C37" s="425"/>
      <c r="D37" s="425"/>
      <c r="E37" s="425"/>
      <c r="F37" s="425"/>
      <c r="G37" s="425"/>
      <c r="H37" s="425"/>
      <c r="I37" s="425"/>
      <c r="J37" s="48"/>
    </row>
    <row r="38" spans="1:10" ht="8.25" customHeight="1" x14ac:dyDescent="0.2">
      <c r="A38" s="19"/>
      <c r="B38" s="423"/>
      <c r="C38" s="424"/>
      <c r="D38" s="424"/>
      <c r="E38" s="424"/>
      <c r="F38" s="424"/>
      <c r="G38" s="424"/>
      <c r="H38" s="424"/>
      <c r="I38" s="424"/>
      <c r="J38" s="41"/>
    </row>
    <row r="39" spans="1:10" s="52" customFormat="1" ht="27.75" customHeight="1" x14ac:dyDescent="0.2">
      <c r="A39" s="50"/>
      <c r="B39" s="426" t="s">
        <v>66</v>
      </c>
      <c r="C39" s="427"/>
      <c r="D39" s="427"/>
      <c r="E39" s="427"/>
      <c r="F39" s="427"/>
      <c r="G39" s="427"/>
      <c r="H39" s="427"/>
      <c r="I39" s="427"/>
      <c r="J39" s="51"/>
    </row>
    <row r="40" spans="1:10" ht="10.5" customHeight="1" x14ac:dyDescent="0.2">
      <c r="A40" s="42"/>
      <c r="B40" s="434"/>
      <c r="C40" s="434"/>
      <c r="D40" s="434"/>
      <c r="E40" s="434"/>
      <c r="F40" s="434"/>
      <c r="G40" s="434"/>
      <c r="H40" s="434"/>
      <c r="I40" s="434"/>
      <c r="J40" s="41"/>
    </row>
    <row r="41" spans="1:10" ht="10.5" customHeight="1" x14ac:dyDescent="0.2">
      <c r="A41" s="42"/>
      <c r="B41" s="434"/>
      <c r="C41" s="434"/>
      <c r="D41" s="434"/>
      <c r="E41" s="434"/>
      <c r="F41" s="434"/>
      <c r="G41" s="434"/>
      <c r="H41" s="434"/>
      <c r="I41" s="434"/>
      <c r="J41" s="41"/>
    </row>
    <row r="42" spans="1:10" ht="10.5" customHeight="1" x14ac:dyDescent="0.2">
      <c r="A42" s="42"/>
      <c r="B42" s="434"/>
      <c r="C42" s="434"/>
      <c r="D42" s="434"/>
      <c r="E42" s="434"/>
      <c r="F42" s="434"/>
      <c r="G42" s="434"/>
      <c r="H42" s="434"/>
      <c r="I42" s="434"/>
      <c r="J42" s="41"/>
    </row>
    <row r="43" spans="1:10" ht="10.5" customHeight="1" x14ac:dyDescent="0.2">
      <c r="A43" s="42"/>
      <c r="B43" s="434"/>
      <c r="C43" s="434"/>
      <c r="D43" s="434"/>
      <c r="E43" s="434"/>
      <c r="F43" s="434"/>
      <c r="G43" s="434"/>
      <c r="H43" s="434"/>
      <c r="I43" s="434"/>
      <c r="J43" s="41"/>
    </row>
    <row r="44" spans="1:10" ht="10.5" customHeight="1" thickBot="1" x14ac:dyDescent="0.25">
      <c r="A44" s="265"/>
      <c r="B44" s="421"/>
      <c r="C44" s="421"/>
      <c r="D44" s="421"/>
      <c r="E44" s="421"/>
      <c r="F44" s="421"/>
      <c r="G44" s="421"/>
      <c r="H44" s="421"/>
      <c r="I44" s="421"/>
      <c r="J44" s="46"/>
    </row>
    <row r="45" spans="1:10" ht="3.6" customHeight="1" thickBot="1" x14ac:dyDescent="0.25">
      <c r="A45" s="264"/>
      <c r="B45" s="425"/>
      <c r="C45" s="425"/>
      <c r="D45" s="425"/>
      <c r="E45" s="425"/>
      <c r="F45" s="425"/>
      <c r="G45" s="425"/>
      <c r="H45" s="425"/>
      <c r="I45" s="425"/>
      <c r="J45" s="48"/>
    </row>
    <row r="46" spans="1:10" ht="8.25" customHeight="1" x14ac:dyDescent="0.2">
      <c r="A46" s="19"/>
      <c r="B46" s="423"/>
      <c r="C46" s="424"/>
      <c r="D46" s="424"/>
      <c r="E46" s="424"/>
      <c r="F46" s="424"/>
      <c r="G46" s="424"/>
      <c r="H46" s="424"/>
      <c r="I46" s="424"/>
      <c r="J46" s="41"/>
    </row>
    <row r="47" spans="1:10" s="52" customFormat="1" ht="30.75" customHeight="1" x14ac:dyDescent="0.2">
      <c r="A47" s="50"/>
      <c r="B47" s="426" t="s">
        <v>67</v>
      </c>
      <c r="C47" s="435"/>
      <c r="D47" s="435"/>
      <c r="E47" s="435"/>
      <c r="F47" s="435"/>
      <c r="G47" s="435"/>
      <c r="H47" s="435"/>
      <c r="I47" s="435"/>
      <c r="J47" s="51"/>
    </row>
    <row r="48" spans="1:10" ht="10.5" customHeight="1" x14ac:dyDescent="0.2">
      <c r="A48" s="42"/>
      <c r="B48" s="436"/>
      <c r="C48" s="434"/>
      <c r="D48" s="434"/>
      <c r="E48" s="434"/>
      <c r="F48" s="434"/>
      <c r="G48" s="434"/>
      <c r="H48" s="434"/>
      <c r="I48" s="434"/>
      <c r="J48" s="41"/>
    </row>
    <row r="49" spans="1:10" ht="10.5" customHeight="1" x14ac:dyDescent="0.2">
      <c r="A49" s="42"/>
      <c r="B49" s="434"/>
      <c r="C49" s="434"/>
      <c r="D49" s="434"/>
      <c r="E49" s="434"/>
      <c r="F49" s="434"/>
      <c r="G49" s="434"/>
      <c r="H49" s="434"/>
      <c r="I49" s="434"/>
      <c r="J49" s="41"/>
    </row>
    <row r="50" spans="1:10" ht="10.5" customHeight="1" x14ac:dyDescent="0.2">
      <c r="A50" s="42"/>
      <c r="B50" s="434"/>
      <c r="C50" s="434"/>
      <c r="D50" s="434"/>
      <c r="E50" s="434"/>
      <c r="F50" s="434"/>
      <c r="G50" s="434"/>
      <c r="H50" s="434"/>
      <c r="I50" s="434"/>
      <c r="J50" s="41"/>
    </row>
    <row r="51" spans="1:10" ht="10.5" customHeight="1" thickBot="1" x14ac:dyDescent="0.25">
      <c r="A51" s="39"/>
      <c r="B51" s="421"/>
      <c r="C51" s="421"/>
      <c r="D51" s="421"/>
      <c r="E51" s="421"/>
      <c r="F51" s="421"/>
      <c r="G51" s="421"/>
      <c r="H51" s="421"/>
      <c r="I51" s="421"/>
      <c r="J51" s="46"/>
    </row>
  </sheetData>
  <sheetProtection sheet="1" objects="1" scenarios="1"/>
  <protectedRanges>
    <protectedRange sqref="B6 B13 B17:H24 B27 B33 B40 B48" name="Range1"/>
  </protectedRanges>
  <mergeCells count="35">
    <mergeCell ref="C14:F16"/>
    <mergeCell ref="G14:I14"/>
    <mergeCell ref="C17:F17"/>
    <mergeCell ref="C18:F18"/>
    <mergeCell ref="C19:F19"/>
    <mergeCell ref="B47:I47"/>
    <mergeCell ref="B45:I45"/>
    <mergeCell ref="B40:I44"/>
    <mergeCell ref="B48:I51"/>
    <mergeCell ref="B2:I2"/>
    <mergeCell ref="B3:I3"/>
    <mergeCell ref="B4:I4"/>
    <mergeCell ref="B12:I12"/>
    <mergeCell ref="B10:I10"/>
    <mergeCell ref="B5:I5"/>
    <mergeCell ref="B6:I9"/>
    <mergeCell ref="B11:I11"/>
    <mergeCell ref="C20:F20"/>
    <mergeCell ref="C21:F21"/>
    <mergeCell ref="B13:I13"/>
    <mergeCell ref="B14:B16"/>
    <mergeCell ref="C22:F22"/>
    <mergeCell ref="B27:I29"/>
    <mergeCell ref="B31:I31"/>
    <mergeCell ref="B38:I38"/>
    <mergeCell ref="B46:I46"/>
    <mergeCell ref="C23:F23"/>
    <mergeCell ref="C24:F24"/>
    <mergeCell ref="B37:I37"/>
    <mergeCell ref="B39:I39"/>
    <mergeCell ref="B32:I32"/>
    <mergeCell ref="B30:I30"/>
    <mergeCell ref="B25:I25"/>
    <mergeCell ref="B26:I26"/>
    <mergeCell ref="B33:I36"/>
  </mergeCells>
  <phoneticPr fontId="0" type="noConversion"/>
  <printOptions horizontalCentered="1"/>
  <pageMargins left="0.25" right="0.25" top="1.25" bottom="0.5" header="0.5" footer="0.25"/>
  <pageSetup scale="89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2"/>
    <pageSetUpPr fitToPage="1"/>
  </sheetPr>
  <dimension ref="A1:J114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81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107"/>
      <c r="C5" s="107"/>
      <c r="D5" s="107"/>
      <c r="E5" s="107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1" spans="1:1" hidden="1" x14ac:dyDescent="0.2"/>
    <row r="102" spans="1:1" hidden="1" x14ac:dyDescent="0.2">
      <c r="A102" s="4" t="str">
        <f>IF('BA-7 Form 1'!A598="","",'BA-7 Form 1'!A598)</f>
        <v>Weights and Measures Fund (A23)</v>
      </c>
    </row>
    <row r="103" spans="1:1" hidden="1" x14ac:dyDescent="0.2">
      <c r="A103" s="4" t="str">
        <f>IF('BA-7 Form 1'!A599="","",'BA-7 Form 1'!A599)</f>
        <v>West Baton Rouge Parish Visitor Bureau (T61)</v>
      </c>
    </row>
    <row r="104" spans="1:1" hidden="1" x14ac:dyDescent="0.2">
      <c r="A104" s="4" t="str">
        <f>IF('BA-7 Form 1'!A600="","",'BA-7 Form 1'!A600)</f>
        <v>West Calcasieu Community Center Fund (T10)</v>
      </c>
    </row>
    <row r="105" spans="1:1" hidden="1" x14ac:dyDescent="0.2">
      <c r="A105" s="4" t="str">
        <f>IF('BA-7 Form 1'!A601="","",'BA-7 Form 1'!A601)</f>
        <v>West Carroll Parish Visitor Bureau (T62)</v>
      </c>
    </row>
    <row r="106" spans="1:1" hidden="1" x14ac:dyDescent="0.2">
      <c r="A106" s="4" t="str">
        <f>IF('BA-7 Form 1'!A602="","",'BA-7 Form 1'!A602)</f>
        <v>Wetlands--Mitigation Account (Z14)</v>
      </c>
    </row>
    <row r="107" spans="1:1" hidden="1" x14ac:dyDescent="0.2">
      <c r="A107" s="4" t="str">
        <f>IF('BA-7 Form 1'!A603="","",'BA-7 Form 1'!A603)</f>
        <v>White Lake Property Fund (W32)</v>
      </c>
    </row>
    <row r="108" spans="1:1" hidden="1" x14ac:dyDescent="0.2">
      <c r="A108" s="4" t="str">
        <f>IF('BA-7 Form 1'!A604="","",'BA-7 Form 1'!A604)</f>
        <v>Wildfire Suppression Subfund (A31)</v>
      </c>
    </row>
    <row r="109" spans="1:1" hidden="1" x14ac:dyDescent="0.2">
      <c r="A109" s="4" t="str">
        <f>IF('BA-7 Form 1'!A605="","",'BA-7 Form 1'!A605)</f>
        <v>Wildlife Habitat &amp; Natural Heritage Trust Fund (W05)</v>
      </c>
    </row>
    <row r="110" spans="1:1" hidden="1" x14ac:dyDescent="0.2">
      <c r="A110" s="4" t="str">
        <f>IF('BA-7 Form 1'!A606="","",'BA-7 Form 1'!A606)</f>
        <v>Winn Parish Tourism Fund (T64)</v>
      </c>
    </row>
    <row r="111" spans="1:1" hidden="1" x14ac:dyDescent="0.2">
      <c r="A111" s="4" t="str">
        <f>IF('BA-7 Form 1'!A607="","",'BA-7 Form 1'!A607)</f>
        <v>Workers' Compensation Second Injury Fund (LB1)</v>
      </c>
    </row>
    <row r="112" spans="1:1" hidden="1" x14ac:dyDescent="0.2">
      <c r="A112" s="4" t="str">
        <f>IF('BA-7 Form 1'!A608="","",'BA-7 Form 1'!A608)</f>
        <v>Workforce and Innovation for a Stronger Economy Fund (E45)</v>
      </c>
    </row>
    <row r="113" spans="1:1" hidden="1" x14ac:dyDescent="0.2">
      <c r="A113" s="4" t="str">
        <f>IF('BA-7 Form 1'!A609="","",'BA-7 Form 1'!A609)</f>
        <v>Workforce Training Rapid Response Fund (E38)</v>
      </c>
    </row>
    <row r="114" spans="1:1" hidden="1" x14ac:dyDescent="0.2"/>
  </sheetData>
  <sheetProtection sheet="1" objects="1" scenarios="1"/>
  <protectedRanges>
    <protectedRange sqref="B4 B11:C12 B15:C15 F11:I13 F15:I15 B19:C31 F19:I31 B35:C36 F35:I36 A48:C55 F48:I55 B38:C39 F38:I39 F43:I45 A43:C45" name="Range1"/>
  </protectedRanges>
  <mergeCells count="4">
    <mergeCell ref="A8:A9"/>
    <mergeCell ref="A2:J2"/>
    <mergeCell ref="G5:I5"/>
    <mergeCell ref="B4:I4"/>
  </mergeCells>
  <phoneticPr fontId="0" type="noConversion"/>
  <conditionalFormatting sqref="B57:D57 F57:I57">
    <cfRule type="cellIs" dxfId="84" priority="17" operator="equal">
      <formula>"MOF does not equal Expenditures"</formula>
    </cfRule>
  </conditionalFormatting>
  <conditionalFormatting sqref="B16">
    <cfRule type="cellIs" dxfId="83" priority="14" operator="notEqual">
      <formula>$B$32</formula>
    </cfRule>
  </conditionalFormatting>
  <conditionalFormatting sqref="C16">
    <cfRule type="cellIs" dxfId="82" priority="13" operator="notEqual">
      <formula>$C$32</formula>
    </cfRule>
  </conditionalFormatting>
  <conditionalFormatting sqref="D16">
    <cfRule type="cellIs" dxfId="81" priority="12" operator="notEqual">
      <formula>$D$32</formula>
    </cfRule>
  </conditionalFormatting>
  <conditionalFormatting sqref="F16">
    <cfRule type="cellIs" dxfId="80" priority="11" operator="notEqual">
      <formula>$F$32</formula>
    </cfRule>
  </conditionalFormatting>
  <conditionalFormatting sqref="G16">
    <cfRule type="cellIs" dxfId="79" priority="10" operator="notEqual">
      <formula>$G$32</formula>
    </cfRule>
  </conditionalFormatting>
  <conditionalFormatting sqref="H16">
    <cfRule type="cellIs" dxfId="78" priority="9" operator="notEqual">
      <formula>$H$32</formula>
    </cfRule>
  </conditionalFormatting>
  <conditionalFormatting sqref="I16">
    <cfRule type="cellIs" dxfId="77" priority="8" operator="notEqual">
      <formula>$I$32</formula>
    </cfRule>
  </conditionalFormatting>
  <conditionalFormatting sqref="B32">
    <cfRule type="cellIs" dxfId="76" priority="7" operator="notEqual">
      <formula>$B$16</formula>
    </cfRule>
  </conditionalFormatting>
  <conditionalFormatting sqref="C32">
    <cfRule type="cellIs" dxfId="75" priority="6" operator="notEqual">
      <formula>$C$16</formula>
    </cfRule>
  </conditionalFormatting>
  <conditionalFormatting sqref="F32">
    <cfRule type="cellIs" dxfId="74" priority="5" operator="notEqual">
      <formula>$F$16</formula>
    </cfRule>
  </conditionalFormatting>
  <conditionalFormatting sqref="G32">
    <cfRule type="cellIs" dxfId="73" priority="4" operator="notEqual">
      <formula>$G$16</formula>
    </cfRule>
  </conditionalFormatting>
  <conditionalFormatting sqref="H32">
    <cfRule type="cellIs" dxfId="72" priority="3" operator="notEqual">
      <formula>$H$16</formula>
    </cfRule>
  </conditionalFormatting>
  <conditionalFormatting sqref="I32">
    <cfRule type="cellIs" dxfId="71" priority="2" operator="notEqual">
      <formula>$I$16</formula>
    </cfRule>
  </conditionalFormatting>
  <conditionalFormatting sqref="D32">
    <cfRule type="cellIs" dxfId="70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A45</xm:sqref>
        </x14:dataValidation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</xm:sqref>
        </x14:dataValidation>
        <x14:dataValidation type="list" allowBlank="1" showInputMessage="1" showErrorMessage="1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Program1 Form 1'!A4</f>
        <v>PROGRAM 1 NAME:</v>
      </c>
      <c r="B4" s="467" t="str">
        <f>IF('BA-7 Program1 Form 1'!B4:I4="","",'BA-7 Program1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107"/>
      <c r="C5" s="107"/>
      <c r="D5" s="107"/>
      <c r="E5" s="107"/>
      <c r="F5" s="107"/>
      <c r="G5" s="107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Program1 Form 1'!C11</f>
        <v>0</v>
      </c>
      <c r="C9" s="70">
        <f>+'BA-7 Program1 Form 1'!C12</f>
        <v>0</v>
      </c>
      <c r="D9" s="71">
        <f>+'BA-7 Program1 Form 1'!C13</f>
        <v>0</v>
      </c>
      <c r="E9" s="71">
        <f>+'BA-7 Program1 Form 1'!C14</f>
        <v>0</v>
      </c>
      <c r="F9" s="71">
        <f>+'BA-7 Program1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Program1 Form 1'!C19-'BA-7 Program1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Program1 Form 1'!C20-'BA-7 Program1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Program1 Form 1'!C21-'BA-7 Program1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Program1 Form 1'!C22-'BA-7 Program1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Program1 Form 1'!C23-'BA-7 Program1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Program1 Form 1'!C24-'BA-7 Program1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Program1 Form 1'!C25-'BA-7 Program1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Program1 Form 1'!C26-'BA-7 Program1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Program1 Form 1'!C27-'BA-7 Program1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Program1 Form 1'!C28-'BA-7 Program1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Program1 Form 1'!C29-'BA-7 Program1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Program1 Form 1'!C30-'BA-7 Program1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Program1 Form 1'!C31-'BA-7 Program1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Program1 Form 1'!C32-'BA-7 Program1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69" priority="7" operator="notEqual">
      <formula>0</formula>
    </cfRule>
  </conditionalFormatting>
  <conditionalFormatting sqref="I12:I25">
    <cfRule type="cellIs" dxfId="68" priority="5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115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491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1" spans="1:1" hidden="1" x14ac:dyDescent="0.2"/>
    <row r="102" spans="1:1" hidden="1" x14ac:dyDescent="0.2">
      <c r="A102" s="4" t="str">
        <f>IF('BA-7 Form 1'!A598="","",'BA-7 Form 1'!A598)</f>
        <v>Weights and Measures Fund (A23)</v>
      </c>
    </row>
    <row r="103" spans="1:1" hidden="1" x14ac:dyDescent="0.2">
      <c r="A103" s="4" t="str">
        <f>IF('BA-7 Form 1'!A599="","",'BA-7 Form 1'!A599)</f>
        <v>West Baton Rouge Parish Visitor Bureau (T61)</v>
      </c>
    </row>
    <row r="104" spans="1:1" hidden="1" x14ac:dyDescent="0.2">
      <c r="A104" s="4" t="str">
        <f>IF('BA-7 Form 1'!A600="","",'BA-7 Form 1'!A600)</f>
        <v>West Calcasieu Community Center Fund (T10)</v>
      </c>
    </row>
    <row r="105" spans="1:1" hidden="1" x14ac:dyDescent="0.2">
      <c r="A105" s="4" t="str">
        <f>IF('BA-7 Form 1'!A601="","",'BA-7 Form 1'!A601)</f>
        <v>West Carroll Parish Visitor Bureau (T62)</v>
      </c>
    </row>
    <row r="106" spans="1:1" hidden="1" x14ac:dyDescent="0.2">
      <c r="A106" s="4" t="str">
        <f>IF('BA-7 Form 1'!A602="","",'BA-7 Form 1'!A602)</f>
        <v>Wetlands--Mitigation Account (Z14)</v>
      </c>
    </row>
    <row r="107" spans="1:1" hidden="1" x14ac:dyDescent="0.2">
      <c r="A107" s="4" t="str">
        <f>IF('BA-7 Form 1'!A603="","",'BA-7 Form 1'!A603)</f>
        <v>White Lake Property Fund (W32)</v>
      </c>
    </row>
    <row r="108" spans="1:1" hidden="1" x14ac:dyDescent="0.2">
      <c r="A108" s="4" t="str">
        <f>IF('BA-7 Form 1'!A604="","",'BA-7 Form 1'!A604)</f>
        <v>Wildfire Suppression Subfund (A31)</v>
      </c>
    </row>
    <row r="109" spans="1:1" hidden="1" x14ac:dyDescent="0.2">
      <c r="A109" s="4" t="str">
        <f>IF('BA-7 Form 1'!A605="","",'BA-7 Form 1'!A605)</f>
        <v>Wildlife Habitat &amp; Natural Heritage Trust Fund (W05)</v>
      </c>
    </row>
    <row r="110" spans="1:1" hidden="1" x14ac:dyDescent="0.2">
      <c r="A110" s="4" t="str">
        <f>IF('BA-7 Form 1'!A606="","",'BA-7 Form 1'!A606)</f>
        <v>Winn Parish Tourism Fund (T64)</v>
      </c>
    </row>
    <row r="111" spans="1:1" hidden="1" x14ac:dyDescent="0.2">
      <c r="A111" s="4" t="str">
        <f>IF('BA-7 Form 1'!A607="","",'BA-7 Form 1'!A607)</f>
        <v>Workers' Compensation Second Injury Fund (LB1)</v>
      </c>
    </row>
    <row r="112" spans="1:1" hidden="1" x14ac:dyDescent="0.2">
      <c r="A112" s="4" t="str">
        <f>IF('BA-7 Form 1'!A608="","",'BA-7 Form 1'!A608)</f>
        <v>Workforce and Innovation for a Stronger Economy Fund (E45)</v>
      </c>
    </row>
    <row r="113" spans="1:1" hidden="1" x14ac:dyDescent="0.2">
      <c r="A113" s="4" t="str">
        <f>IF('BA-7 Form 1'!A609="","",'BA-7 Form 1'!A609)</f>
        <v>Workforce Training Rapid Response Fund (E38)</v>
      </c>
    </row>
    <row r="114" spans="1:1" hidden="1" x14ac:dyDescent="0.2"/>
    <row r="115" spans="1:1" hidden="1" x14ac:dyDescent="0.2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67" priority="15" operator="equal">
      <formula>"MOF does not equal Expenditures"</formula>
    </cfRule>
  </conditionalFormatting>
  <conditionalFormatting sqref="B16">
    <cfRule type="cellIs" dxfId="66" priority="14" operator="notEqual">
      <formula>$B$32</formula>
    </cfRule>
  </conditionalFormatting>
  <conditionalFormatting sqref="C16">
    <cfRule type="cellIs" dxfId="65" priority="13" operator="notEqual">
      <formula>$C$32</formula>
    </cfRule>
  </conditionalFormatting>
  <conditionalFormatting sqref="D16">
    <cfRule type="cellIs" dxfId="64" priority="12" operator="notEqual">
      <formula>$D$32</formula>
    </cfRule>
  </conditionalFormatting>
  <conditionalFormatting sqref="F16">
    <cfRule type="cellIs" dxfId="63" priority="11" operator="notEqual">
      <formula>$F$32</formula>
    </cfRule>
  </conditionalFormatting>
  <conditionalFormatting sqref="G16">
    <cfRule type="cellIs" dxfId="62" priority="10" operator="notEqual">
      <formula>$G$32</formula>
    </cfRule>
  </conditionalFormatting>
  <conditionalFormatting sqref="H16">
    <cfRule type="cellIs" dxfId="61" priority="9" operator="notEqual">
      <formula>$H$32</formula>
    </cfRule>
  </conditionalFormatting>
  <conditionalFormatting sqref="I16">
    <cfRule type="cellIs" dxfId="60" priority="8" operator="notEqual">
      <formula>$I$32</formula>
    </cfRule>
  </conditionalFormatting>
  <conditionalFormatting sqref="B32">
    <cfRule type="cellIs" dxfId="59" priority="7" operator="notEqual">
      <formula>$B$16</formula>
    </cfRule>
  </conditionalFormatting>
  <conditionalFormatting sqref="C32">
    <cfRule type="cellIs" dxfId="58" priority="6" operator="notEqual">
      <formula>$C$16</formula>
    </cfRule>
  </conditionalFormatting>
  <conditionalFormatting sqref="F32">
    <cfRule type="cellIs" dxfId="57" priority="5" operator="notEqual">
      <formula>$F$16</formula>
    </cfRule>
  </conditionalFormatting>
  <conditionalFormatting sqref="G32">
    <cfRule type="cellIs" dxfId="56" priority="4" operator="notEqual">
      <formula>$G$16</formula>
    </cfRule>
  </conditionalFormatting>
  <conditionalFormatting sqref="H32">
    <cfRule type="cellIs" dxfId="55" priority="3" operator="notEqual">
      <formula>$H$16</formula>
    </cfRule>
  </conditionalFormatting>
  <conditionalFormatting sqref="I32">
    <cfRule type="cellIs" dxfId="54" priority="2" operator="notEqual">
      <formula>$I$16</formula>
    </cfRule>
  </conditionalFormatting>
  <conditionalFormatting sqref="D32">
    <cfRule type="cellIs" dxfId="53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8" style="4" bestFit="1" customWidth="1"/>
    <col min="2" max="7" width="13.7109375" style="4" customWidth="1"/>
    <col min="8" max="8" width="1.28515625" style="4" customWidth="1"/>
    <col min="9" max="9" width="21.85546875" style="4" bestFit="1" customWidth="1"/>
    <col min="10" max="16384" width="9.140625" style="4"/>
  </cols>
  <sheetData>
    <row r="1" spans="1:9" ht="6" customHeight="1" x14ac:dyDescent="0.2">
      <c r="A1" s="53"/>
      <c r="B1" s="54"/>
      <c r="C1" s="54"/>
      <c r="D1" s="54"/>
      <c r="E1" s="54"/>
      <c r="F1" s="54"/>
      <c r="G1" s="54"/>
      <c r="H1" s="31"/>
    </row>
    <row r="2" spans="1:9" ht="15.75" x14ac:dyDescent="0.2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9.9499999999999993" customHeight="1" x14ac:dyDescent="0.2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">
      <c r="A4" s="108" t="str">
        <f>'BA-7 Program2 Form 1'!A4</f>
        <v>PROGRAM 2 NAME:</v>
      </c>
      <c r="B4" s="467" t="str">
        <f>IF('BA-7 Program2 Form 1'!B4:I4="","",'BA-7 Program2 Form 1'!B4:I4)</f>
        <v/>
      </c>
      <c r="C4" s="467"/>
      <c r="D4" s="467"/>
      <c r="E4" s="467"/>
      <c r="F4" s="467"/>
      <c r="G4" s="467"/>
      <c r="H4" s="25"/>
    </row>
    <row r="5" spans="1:9" ht="9.9499999999999993" customHeight="1" x14ac:dyDescent="0.2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25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25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" thickBot="1" x14ac:dyDescent="0.25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00000000000001" customHeight="1" thickTop="1" thickBot="1" x14ac:dyDescent="0.25">
      <c r="A9" s="119" t="s">
        <v>73</v>
      </c>
      <c r="B9" s="70">
        <f>+'BA-7 Program2 Form 1'!C11</f>
        <v>0</v>
      </c>
      <c r="C9" s="70">
        <f>+'BA-7 Program2 Form 1'!C12</f>
        <v>0</v>
      </c>
      <c r="D9" s="71">
        <f>+'BA-7 Program2 Form 1'!C13</f>
        <v>0</v>
      </c>
      <c r="E9" s="71">
        <f>+'BA-7 Program2 Form 1'!C14</f>
        <v>0</v>
      </c>
      <c r="F9" s="71">
        <f>+'BA-7 Program2 Form 1'!C15</f>
        <v>0</v>
      </c>
      <c r="G9" s="71">
        <f>SUM(B9:F9)</f>
        <v>0</v>
      </c>
      <c r="H9" s="252"/>
    </row>
    <row r="10" spans="1:9" s="63" customFormat="1" ht="3.6" customHeight="1" thickBot="1" x14ac:dyDescent="0.25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25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00000000000001" customHeight="1" x14ac:dyDescent="0.2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Program2 Form 1'!C19-'BA-7 Program2 Form 2'!G12=0," ","Does not equal Form 1")</f>
        <v xml:space="preserve"> </v>
      </c>
    </row>
    <row r="13" spans="1:9" s="63" customFormat="1" ht="20.100000000000001" customHeight="1" x14ac:dyDescent="0.2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Program2 Form 1'!C20-'BA-7 Program2 Form 2'!G13=0," ","Does not equal Form 1")</f>
        <v xml:space="preserve"> </v>
      </c>
    </row>
    <row r="14" spans="1:9" s="63" customFormat="1" ht="20.100000000000001" customHeight="1" x14ac:dyDescent="0.2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Program2 Form 1'!C21-'BA-7 Program2 Form 2'!G14=0," ","Does not equal Form 1")</f>
        <v xml:space="preserve"> </v>
      </c>
    </row>
    <row r="15" spans="1:9" s="63" customFormat="1" ht="20.100000000000001" customHeight="1" x14ac:dyDescent="0.2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Program2 Form 1'!C22-'BA-7 Program2 Form 2'!G15=0," ","Does not equal Form 1")</f>
        <v xml:space="preserve"> </v>
      </c>
    </row>
    <row r="16" spans="1:9" s="63" customFormat="1" ht="20.100000000000001" customHeight="1" x14ac:dyDescent="0.2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Program2 Form 1'!C23-'BA-7 Program2 Form 2'!G16=0," ","Does not equal Form 1")</f>
        <v xml:space="preserve"> </v>
      </c>
    </row>
    <row r="17" spans="1:9" s="63" customFormat="1" ht="20.100000000000001" customHeight="1" x14ac:dyDescent="0.2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Program2 Form 1'!C24-'BA-7 Program2 Form 2'!G17=0," ","Does not equal Form 1")</f>
        <v xml:space="preserve"> </v>
      </c>
    </row>
    <row r="18" spans="1:9" s="63" customFormat="1" ht="20.100000000000001" customHeight="1" x14ac:dyDescent="0.2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Program2 Form 1'!C25-'BA-7 Program2 Form 2'!G18=0," ","Does not equal Form 1")</f>
        <v xml:space="preserve"> </v>
      </c>
    </row>
    <row r="19" spans="1:9" s="63" customFormat="1" ht="20.100000000000001" customHeight="1" x14ac:dyDescent="0.2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Program2 Form 1'!C26-'BA-7 Program2 Form 2'!G19=0," ","Does not equal Form 1")</f>
        <v xml:space="preserve"> </v>
      </c>
    </row>
    <row r="20" spans="1:9" s="63" customFormat="1" ht="20.100000000000001" customHeight="1" x14ac:dyDescent="0.2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Program2 Form 1'!C27-'BA-7 Program2 Form 2'!G20=0," ","Does not equal Form 1")</f>
        <v xml:space="preserve"> </v>
      </c>
    </row>
    <row r="21" spans="1:9" s="63" customFormat="1" ht="20.100000000000001" customHeight="1" x14ac:dyDescent="0.2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Program2 Form 1'!C28-'BA-7 Program2 Form 2'!G21=0," ","Does not equal Form 1")</f>
        <v xml:space="preserve"> </v>
      </c>
    </row>
    <row r="22" spans="1:9" s="63" customFormat="1" ht="20.100000000000001" customHeight="1" x14ac:dyDescent="0.2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Program2 Form 1'!C29-'BA-7 Program2 Form 2'!G22=0," ","Does not equal Form 1")</f>
        <v xml:space="preserve"> </v>
      </c>
    </row>
    <row r="23" spans="1:9" s="63" customFormat="1" ht="20.100000000000001" customHeight="1" x14ac:dyDescent="0.2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Program2 Form 1'!C30-'BA-7 Program2 Form 2'!G23=0," ","Does not equal Form 1")</f>
        <v xml:space="preserve"> </v>
      </c>
    </row>
    <row r="24" spans="1:9" s="63" customFormat="1" ht="20.100000000000001" customHeight="1" thickBot="1" x14ac:dyDescent="0.25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Program2 Form 1'!C31-'BA-7 Program2 Form 2'!G24=0," ","Does not equal Form 1")</f>
        <v xml:space="preserve"> </v>
      </c>
    </row>
    <row r="25" spans="1:9" s="63" customFormat="1" ht="20.100000000000001" customHeight="1" thickTop="1" thickBot="1" x14ac:dyDescent="0.25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Program2 Form 1'!C32-'BA-7 Program2 Form 2'!G25=0," ","Does not equal Form 1")</f>
        <v xml:space="preserve"> </v>
      </c>
    </row>
    <row r="26" spans="1:9" s="63" customFormat="1" ht="3.6" customHeight="1" thickBot="1" x14ac:dyDescent="0.25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00000000000001" customHeight="1" thickBot="1" x14ac:dyDescent="0.25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" customHeight="1" thickBot="1" x14ac:dyDescent="0.25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25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25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25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25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25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" customHeight="1" thickBot="1" x14ac:dyDescent="0.25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"/>
    <row r="38" spans="1:8" ht="18" customHeight="1" x14ac:dyDescent="0.2"/>
    <row r="39" spans="1:8" ht="18" customHeight="1" x14ac:dyDescent="0.2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52" priority="2" operator="notEqual">
      <formula>0</formula>
    </cfRule>
  </conditionalFormatting>
  <conditionalFormatting sqref="I12:I25">
    <cfRule type="cellIs" dxfId="51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112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2.75" x14ac:dyDescent="0.2"/>
  <cols>
    <col min="1" max="1" width="22.85546875" style="4" customWidth="1"/>
    <col min="2" max="4" width="14.7109375" style="4" customWidth="1"/>
    <col min="5" max="5" width="1.28515625" style="4" customWidth="1"/>
    <col min="6" max="9" width="13.7109375" style="4" customWidth="1"/>
    <col min="10" max="10" width="1.28515625" style="4" customWidth="1"/>
    <col min="11" max="16384" width="9.140625" style="4"/>
  </cols>
  <sheetData>
    <row r="1" spans="1:10" ht="6" customHeight="1" x14ac:dyDescent="0.2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75" x14ac:dyDescent="0.2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9.9499999999999993" customHeight="1" x14ac:dyDescent="0.2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">
      <c r="A4" s="108" t="s">
        <v>492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25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" customHeight="1" thickBot="1" x14ac:dyDescent="0.25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25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25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25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25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" customHeight="1" thickBot="1" x14ac:dyDescent="0.25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25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25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25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" customHeight="1" thickBot="1" x14ac:dyDescent="0.25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25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25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25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25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25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" customHeight="1" thickBot="1" x14ac:dyDescent="0.25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25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x14ac:dyDescent="0.2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x14ac:dyDescent="0.2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25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" customHeight="1" thickBot="1" x14ac:dyDescent="0.25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25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x14ac:dyDescent="0.2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x14ac:dyDescent="0.2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x14ac:dyDescent="0.2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x14ac:dyDescent="0.2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x14ac:dyDescent="0.2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x14ac:dyDescent="0.2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x14ac:dyDescent="0.2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25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x14ac:dyDescent="0.2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0" spans="1:1" hidden="1" x14ac:dyDescent="0.2"/>
    <row r="101" spans="1:1" hidden="1" x14ac:dyDescent="0.2">
      <c r="A101" s="4" t="str">
        <f>IF('BA-7 Form 1'!A599="","",'BA-7 Form 1'!A599)</f>
        <v>West Baton Rouge Parish Visitor Bureau (T61)</v>
      </c>
    </row>
    <row r="102" spans="1:1" hidden="1" x14ac:dyDescent="0.2">
      <c r="A102" s="4" t="str">
        <f>IF('BA-7 Form 1'!A600="","",'BA-7 Form 1'!A600)</f>
        <v>West Calcasieu Community Center Fund (T10)</v>
      </c>
    </row>
    <row r="103" spans="1:1" hidden="1" x14ac:dyDescent="0.2">
      <c r="A103" s="4" t="str">
        <f>IF('BA-7 Form 1'!A601="","",'BA-7 Form 1'!A601)</f>
        <v>West Carroll Parish Visitor Bureau (T62)</v>
      </c>
    </row>
    <row r="104" spans="1:1" hidden="1" x14ac:dyDescent="0.2">
      <c r="A104" s="4" t="str">
        <f>IF('BA-7 Form 1'!A602="","",'BA-7 Form 1'!A602)</f>
        <v>Wetlands--Mitigation Account (Z14)</v>
      </c>
    </row>
    <row r="105" spans="1:1" hidden="1" x14ac:dyDescent="0.2">
      <c r="A105" s="4" t="str">
        <f>IF('BA-7 Form 1'!A603="","",'BA-7 Form 1'!A603)</f>
        <v>White Lake Property Fund (W32)</v>
      </c>
    </row>
    <row r="106" spans="1:1" hidden="1" x14ac:dyDescent="0.2">
      <c r="A106" s="4" t="str">
        <f>IF('BA-7 Form 1'!A604="","",'BA-7 Form 1'!A604)</f>
        <v>Wildfire Suppression Subfund (A31)</v>
      </c>
    </row>
    <row r="107" spans="1:1" hidden="1" x14ac:dyDescent="0.2">
      <c r="A107" s="4" t="str">
        <f>IF('BA-7 Form 1'!A605="","",'BA-7 Form 1'!A605)</f>
        <v>Wildlife Habitat &amp; Natural Heritage Trust Fund (W05)</v>
      </c>
    </row>
    <row r="108" spans="1:1" hidden="1" x14ac:dyDescent="0.2">
      <c r="A108" s="4" t="str">
        <f>IF('BA-7 Form 1'!A606="","",'BA-7 Form 1'!A606)</f>
        <v>Winn Parish Tourism Fund (T64)</v>
      </c>
    </row>
    <row r="109" spans="1:1" hidden="1" x14ac:dyDescent="0.2">
      <c r="A109" s="4" t="str">
        <f>IF('BA-7 Form 1'!A607="","",'BA-7 Form 1'!A607)</f>
        <v>Workers' Compensation Second Injury Fund (LB1)</v>
      </c>
    </row>
    <row r="110" spans="1:1" hidden="1" x14ac:dyDescent="0.2">
      <c r="A110" s="4" t="str">
        <f>IF('BA-7 Form 1'!A608="","",'BA-7 Form 1'!A608)</f>
        <v>Workforce and Innovation for a Stronger Economy Fund (E45)</v>
      </c>
    </row>
    <row r="111" spans="1:1" hidden="1" x14ac:dyDescent="0.2">
      <c r="A111" s="4" t="str">
        <f>IF('BA-7 Form 1'!A609="","",'BA-7 Form 1'!A609)</f>
        <v>Workforce Training Rapid Response Fund (E38)</v>
      </c>
    </row>
    <row r="112" spans="1:1" hidden="1" x14ac:dyDescent="0.2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50" priority="15" operator="equal">
      <formula>"MOF does not equal Expenditures"</formula>
    </cfRule>
  </conditionalFormatting>
  <conditionalFormatting sqref="B16">
    <cfRule type="cellIs" dxfId="49" priority="14" operator="notEqual">
      <formula>$B$32</formula>
    </cfRule>
  </conditionalFormatting>
  <conditionalFormatting sqref="C16">
    <cfRule type="cellIs" dxfId="48" priority="13" operator="notEqual">
      <formula>$C$32</formula>
    </cfRule>
  </conditionalFormatting>
  <conditionalFormatting sqref="D16">
    <cfRule type="cellIs" dxfId="47" priority="12" operator="notEqual">
      <formula>$D$32</formula>
    </cfRule>
  </conditionalFormatting>
  <conditionalFormatting sqref="F16">
    <cfRule type="cellIs" dxfId="46" priority="11" operator="notEqual">
      <formula>$F$32</formula>
    </cfRule>
  </conditionalFormatting>
  <conditionalFormatting sqref="G16">
    <cfRule type="cellIs" dxfId="45" priority="10" operator="notEqual">
      <formula>$G$32</formula>
    </cfRule>
  </conditionalFormatting>
  <conditionalFormatting sqref="H16">
    <cfRule type="cellIs" dxfId="44" priority="9" operator="notEqual">
      <formula>$H$32</formula>
    </cfRule>
  </conditionalFormatting>
  <conditionalFormatting sqref="I16">
    <cfRule type="cellIs" dxfId="43" priority="8" operator="notEqual">
      <formula>$I$32</formula>
    </cfRule>
  </conditionalFormatting>
  <conditionalFormatting sqref="B32">
    <cfRule type="cellIs" dxfId="42" priority="7" operator="notEqual">
      <formula>$B$16</formula>
    </cfRule>
  </conditionalFormatting>
  <conditionalFormatting sqref="C32">
    <cfRule type="cellIs" dxfId="41" priority="6" operator="notEqual">
      <formula>$C$16</formula>
    </cfRule>
  </conditionalFormatting>
  <conditionalFormatting sqref="F32">
    <cfRule type="cellIs" dxfId="40" priority="5" operator="notEqual">
      <formula>$F$16</formula>
    </cfRule>
  </conditionalFormatting>
  <conditionalFormatting sqref="G32">
    <cfRule type="cellIs" dxfId="39" priority="4" operator="notEqual">
      <formula>$G$16</formula>
    </cfRule>
  </conditionalFormatting>
  <conditionalFormatting sqref="H32">
    <cfRule type="cellIs" dxfId="38" priority="3" operator="notEqual">
      <formula>$H$16</formula>
    </cfRule>
  </conditionalFormatting>
  <conditionalFormatting sqref="I32">
    <cfRule type="cellIs" dxfId="37" priority="2" operator="notEqual">
      <formula>$I$16</formula>
    </cfRule>
  </conditionalFormatting>
  <conditionalFormatting sqref="D32">
    <cfRule type="cellIs" dxfId="36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4EFED2EE7D046AD98EE379DC998B8" ma:contentTypeVersion="0" ma:contentTypeDescription="Create a new document." ma:contentTypeScope="" ma:versionID="e3617dcf321931330c714cfd0786d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B379CC-698E-49C4-8FBB-ED13D310D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FB853C-559A-4408-81C4-DD8762EDD5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43C120-A142-4F73-B8C6-0FA79DE47B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BA-7 Form 1</vt:lpstr>
      <vt:lpstr>BA-7 Form 1 Page 2</vt:lpstr>
      <vt:lpstr>BA-7 Form 2</vt:lpstr>
      <vt:lpstr>BA-7 Form 3</vt:lpstr>
      <vt:lpstr>BA-7 Program1 Form 1</vt:lpstr>
      <vt:lpstr>BA-7 Program1 Form 2</vt:lpstr>
      <vt:lpstr>BA-7 Program2 Form 1</vt:lpstr>
      <vt:lpstr>BA-7 Program2 Form 2</vt:lpstr>
      <vt:lpstr>BA-7 Program3 Form 1</vt:lpstr>
      <vt:lpstr>BA-7 Program3 Form 2</vt:lpstr>
      <vt:lpstr>BA-7 Program4 Form 1</vt:lpstr>
      <vt:lpstr>BA-7 Program4 Form 2</vt:lpstr>
      <vt:lpstr>BA-7 Program5 Form 1</vt:lpstr>
      <vt:lpstr>BA-7 Program5 Form 2</vt:lpstr>
      <vt:lpstr>'BA-7 Form 1'!Print_Area</vt:lpstr>
      <vt:lpstr>'BA-7 Form 1 Page 2'!Print_Area</vt:lpstr>
      <vt:lpstr>'BA-7 Form 2'!Print_Area</vt:lpstr>
      <vt:lpstr>'BA-7 Program1 Form 1'!Print_Area</vt:lpstr>
      <vt:lpstr>'BA-7 Program1 Form 2'!Print_Area</vt:lpstr>
      <vt:lpstr>'BA-7 Program2 Form 1'!Print_Area</vt:lpstr>
      <vt:lpstr>'BA-7 Program2 Form 2'!Print_Area</vt:lpstr>
      <vt:lpstr>'BA-7 Program3 Form 1'!Print_Area</vt:lpstr>
      <vt:lpstr>'BA-7 Program3 Form 2'!Print_Area</vt:lpstr>
      <vt:lpstr>'BA-7 Program4 Form 1'!Print_Area</vt:lpstr>
      <vt:lpstr>'BA-7 Program4 Form 2'!Print_Area</vt:lpstr>
      <vt:lpstr>'BA-7 Program5 Form 1'!Print_Area</vt:lpstr>
      <vt:lpstr>'BA-7 Program5 Form 2'!Print_Area</vt:lpstr>
      <vt:lpstr>'BA-7 Form 3'!Print_Titles</vt:lpstr>
    </vt:vector>
  </TitlesOfParts>
  <Company>St. of LA/Division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Jeremy.McDaniel</dc:creator>
  <cp:lastModifiedBy>Emily VanNatta</cp:lastModifiedBy>
  <cp:lastPrinted>2025-06-26T19:37:38Z</cp:lastPrinted>
  <dcterms:created xsi:type="dcterms:W3CDTF">2000-10-20T18:03:21Z</dcterms:created>
  <dcterms:modified xsi:type="dcterms:W3CDTF">2025-07-07T14:28:36Z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0x010100EA14EFED2EE7D046AD98EE379DC998B8</vt:lpwstr>
  </property>
  <property fmtid="{D5CDD505-2E9C-101B-9397-08002B2CF9AE}" pid="3" name="PublishingContact">
    <vt:lpwstr/>
  </property>
  <property fmtid="{D5CDD505-2E9C-101B-9397-08002B2CF9AE}" pid="4" name="SeoBrowserTitle">
    <vt:lpwstr/>
  </property>
  <property fmtid="{D5CDD505-2E9C-101B-9397-08002B2CF9AE}" pid="5" name="SeoKeywords">
    <vt:lpwstr/>
  </property>
  <property fmtid="{D5CDD505-2E9C-101B-9397-08002B2CF9AE}" pid="6" name="Commissioner_img">
    <vt:lpwstr/>
  </property>
  <property fmtid="{D5CDD505-2E9C-101B-9397-08002B2CF9AE}" pid="7" name="Order">
    <vt:r8>161000</vt:r8>
  </property>
  <property fmtid="{D5CDD505-2E9C-101B-9397-08002B2CF9AE}" pid="8" name="PublishingRollupImage">
    <vt:lpwstr/>
  </property>
  <property fmtid="{D5CDD505-2E9C-101B-9397-08002B2CF9AE}" pid="9" name="Commissioner_title_2">
    <vt:lpwstr/>
  </property>
  <property fmtid="{D5CDD505-2E9C-101B-9397-08002B2CF9AE}" pid="10" name="Content_area_1">
    <vt:lpwstr/>
  </property>
  <property fmtid="{D5CDD505-2E9C-101B-9397-08002B2CF9AE}" pid="11" name="PublishingContactEmail">
    <vt:lpwstr/>
  </property>
  <property fmtid="{D5CDD505-2E9C-101B-9397-08002B2CF9AE}" pid="12" name="Transparency_title">
    <vt:lpwstr/>
  </property>
  <property fmtid="{D5CDD505-2E9C-101B-9397-08002B2CF9AE}" pid="13" name="Commissioner_content">
    <vt:lpwstr/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RobotsNoIndex">
    <vt:bool>false</vt:bool>
  </property>
  <property fmtid="{D5CDD505-2E9C-101B-9397-08002B2CF9AE}" pid="17" name="Content_area_4">
    <vt:lpwstr/>
  </property>
  <property fmtid="{D5CDD505-2E9C-101B-9397-08002B2CF9AE}" pid="18" name="Division_img">
    <vt:lpwstr/>
  </property>
  <property fmtid="{D5CDD505-2E9C-101B-9397-08002B2CF9AE}" pid="19" name="SeoMetaDescription">
    <vt:lpwstr/>
  </property>
  <property fmtid="{D5CDD505-2E9C-101B-9397-08002B2CF9AE}" pid="20" name="PublishingVariationRelationshipLinkFieldID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Publications_content">
    <vt:lpwstr/>
  </property>
  <property fmtid="{D5CDD505-2E9C-101B-9397-08002B2CF9AE}" pid="24" name="Publications_title">
    <vt:lpwstr/>
  </property>
  <property fmtid="{D5CDD505-2E9C-101B-9397-08002B2CF9AE}" pid="25" name="Content_area_2">
    <vt:lpwstr/>
  </property>
  <property fmtid="{D5CDD505-2E9C-101B-9397-08002B2CF9AE}" pid="26" name="TemplateUrl">
    <vt:lpwstr/>
  </property>
  <property fmtid="{D5CDD505-2E9C-101B-9397-08002B2CF9AE}" pid="27" name="Audience">
    <vt:lpwstr/>
  </property>
  <property fmtid="{D5CDD505-2E9C-101B-9397-08002B2CF9AE}" pid="28" name="News_content">
    <vt:lpwstr/>
  </property>
  <property fmtid="{D5CDD505-2E9C-101B-9397-08002B2CF9AE}" pid="29" name="Commissioner_headline">
    <vt:lpwstr/>
  </property>
  <property fmtid="{D5CDD505-2E9C-101B-9397-08002B2CF9AE}" pid="30" name="Content_area_5">
    <vt:lpwstr/>
  </property>
  <property fmtid="{D5CDD505-2E9C-101B-9397-08002B2CF9AE}" pid="31" name="PublishingIsFurlPage">
    <vt:bool>false</vt:bool>
  </property>
  <property fmtid="{D5CDD505-2E9C-101B-9397-08002B2CF9AE}" pid="32" name="News_title">
    <vt:lpwstr/>
  </property>
  <property fmtid="{D5CDD505-2E9C-101B-9397-08002B2CF9AE}" pid="33" name="Commissioner_title_1">
    <vt:lpwstr/>
  </property>
  <property fmtid="{D5CDD505-2E9C-101B-9397-08002B2CF9AE}" pid="34" name="PublishingVariationGroupID">
    <vt:lpwstr/>
  </property>
  <property fmtid="{D5CDD505-2E9C-101B-9397-08002B2CF9AE}" pid="35" name="PublishingContactPicture">
    <vt:lpwstr/>
  </property>
  <property fmtid="{D5CDD505-2E9C-101B-9397-08002B2CF9AE}" pid="36" name="PublishingContactName">
    <vt:lpwstr/>
  </property>
  <property fmtid="{D5CDD505-2E9C-101B-9397-08002B2CF9AE}" pid="37" name="Transparency_content">
    <vt:lpwstr/>
  </property>
  <property fmtid="{D5CDD505-2E9C-101B-9397-08002B2CF9AE}" pid="38" name="Comments">
    <vt:lpwstr/>
  </property>
  <property fmtid="{D5CDD505-2E9C-101B-9397-08002B2CF9AE}" pid="39" name="Transparency_img">
    <vt:lpwstr/>
  </property>
  <property fmtid="{D5CDD505-2E9C-101B-9397-08002B2CF9AE}" pid="40" name="Twitter_title">
    <vt:lpwstr/>
  </property>
  <property fmtid="{D5CDD505-2E9C-101B-9397-08002B2CF9AE}" pid="41" name="Content_area_3">
    <vt:lpwstr/>
  </property>
  <property fmtid="{D5CDD505-2E9C-101B-9397-08002B2CF9AE}" pid="42" name="PublishingPageLayout">
    <vt:lpwstr/>
  </property>
  <property fmtid="{D5CDD505-2E9C-101B-9397-08002B2CF9AE}" pid="43" name="Transparency_headline">
    <vt:lpwstr/>
  </property>
  <property fmtid="{D5CDD505-2E9C-101B-9397-08002B2CF9AE}" pid="44" name="Twitter_content">
    <vt:lpwstr/>
  </property>
  <property fmtid="{D5CDD505-2E9C-101B-9397-08002B2CF9AE}" pid="45" name="QL-link-1">
    <vt:lpwstr/>
  </property>
  <property fmtid="{D5CDD505-2E9C-101B-9397-08002B2CF9AE}" pid="46" name="QuickLink-Icon-1">
    <vt:lpwstr/>
  </property>
  <property fmtid="{D5CDD505-2E9C-101B-9397-08002B2CF9AE}" pid="47" name="QuickLink-Icon-4">
    <vt:lpwstr/>
  </property>
  <property fmtid="{D5CDD505-2E9C-101B-9397-08002B2CF9AE}" pid="48" name="QL-link-4">
    <vt:lpwstr/>
  </property>
  <property fmtid="{D5CDD505-2E9C-101B-9397-08002B2CF9AE}" pid="49" name="QL-link-2">
    <vt:lpwstr/>
  </property>
  <property fmtid="{D5CDD505-2E9C-101B-9397-08002B2CF9AE}" pid="50" name="QuickLink-Icon-2">
    <vt:lpwstr/>
  </property>
  <property fmtid="{D5CDD505-2E9C-101B-9397-08002B2CF9AE}" pid="51" name="QL-link-3">
    <vt:lpwstr/>
  </property>
  <property fmtid="{D5CDD505-2E9C-101B-9397-08002B2CF9AE}" pid="52" name="QuickLink-Icon-3">
    <vt:lpwstr/>
  </property>
</Properties>
</file>