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G:\Commodities Teams\Amy G files\Courtesy Ford - Current Status &amp; Order Sheets\Order Sheets\"/>
    </mc:Choice>
  </mc:AlternateContent>
  <xr:revisionPtr revIDLastSave="0" documentId="8_{D43C4FB8-331A-4C40-9B6B-BBF39759BE66}" xr6:coauthVersionLast="47" xr6:coauthVersionMax="47" xr10:uidLastSave="{00000000-0000-0000-0000-000000000000}"/>
  <bookViews>
    <workbookView xWindow="-28920" yWindow="-120" windowWidth="29040" windowHeight="15720" xr2:uid="{00000000-000D-0000-FFFF-FFFF00000000}"/>
  </bookViews>
  <sheets>
    <sheet name="Line 84 - F-250" sheetId="1" r:id="rId1"/>
    <sheet name="Instruction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2" i="1" l="1"/>
  <c r="E29" i="1"/>
  <c r="E28" i="1"/>
  <c r="E31" i="1" l="1"/>
  <c r="E30" i="1"/>
  <c r="E27" i="1" l="1"/>
  <c r="E26" i="1"/>
  <c r="E25" i="1"/>
  <c r="E24" i="1"/>
  <c r="E23" i="1"/>
  <c r="E22" i="1"/>
  <c r="E21" i="1"/>
  <c r="E20" i="1"/>
  <c r="E11" i="1"/>
  <c r="D38" i="1" l="1"/>
  <c r="E10" i="1" l="1"/>
  <c r="E12" i="1"/>
  <c r="E7" i="1" l="1"/>
  <c r="E34" i="1" l="1"/>
  <c r="E37" i="1" s="1"/>
  <c r="E38" i="1" s="1"/>
</calcChain>
</file>

<file path=xl/sharedStrings.xml><?xml version="1.0" encoding="utf-8"?>
<sst xmlns="http://schemas.openxmlformats.org/spreadsheetml/2006/main" count="91" uniqueCount="80">
  <si>
    <t>This spreadsheet is not a purchase order</t>
  </si>
  <si>
    <t>Order Sheet Instructions</t>
  </si>
  <si>
    <t>Ford F-250 Crew Cab
 w/ Knaphiede 696
 Service Body</t>
  </si>
  <si>
    <t>Contract Line</t>
  </si>
  <si>
    <t>Delivery ARO</t>
  </si>
  <si>
    <t>180-365 Days</t>
  </si>
  <si>
    <t>State Contract Number</t>
  </si>
  <si>
    <t>Vendor</t>
  </si>
  <si>
    <t>Courtesy Ford</t>
  </si>
  <si>
    <t>Base Vehicle</t>
  </si>
  <si>
    <t>Vehicle Description</t>
  </si>
  <si>
    <t>Order Code</t>
  </si>
  <si>
    <t>Unit Price</t>
  </si>
  <si>
    <t>Quantity</t>
  </si>
  <si>
    <t>Extended Price</t>
  </si>
  <si>
    <t>W2A-600A</t>
  </si>
  <si>
    <t>Optional Configuration</t>
  </si>
  <si>
    <t>Description</t>
  </si>
  <si>
    <t>4WD 6.7L V8 Diesel Engine</t>
  </si>
  <si>
    <t>Warranty Term:  3 yr/36,000 miles bumper-to-bumper and 5yr/60,000 miles powertrain</t>
  </si>
  <si>
    <t>Available Interior Color</t>
  </si>
  <si>
    <t>(AS) Medium Dark Slate Vinyl</t>
  </si>
  <si>
    <t>Available Exterior Colors</t>
  </si>
  <si>
    <t>(Z1) Oxford White</t>
  </si>
  <si>
    <t>Optional Equipment</t>
  </si>
  <si>
    <t>Option Description</t>
  </si>
  <si>
    <t>Option Code</t>
  </si>
  <si>
    <t>Option Unit Price</t>
  </si>
  <si>
    <t>Add Option</t>
  </si>
  <si>
    <t>Cloth 40/20/40 Front Seats</t>
  </si>
  <si>
    <r>
      <t xml:space="preserve">Trailer Tow Package </t>
    </r>
    <r>
      <rPr>
        <i/>
        <sz val="8"/>
        <rFont val="Calibri"/>
        <family val="2"/>
        <scheme val="minor"/>
      </rPr>
      <t xml:space="preserve"> aftermarket</t>
    </r>
  </si>
  <si>
    <t>AM</t>
  </si>
  <si>
    <t>4X4 Off-Road Package - Includes: Skid Plates  **(Requires: 4WD, E-Lock Rearend, All Terrain Tires )**</t>
  </si>
  <si>
    <t>17X</t>
  </si>
  <si>
    <t>Upfitter Switches</t>
  </si>
  <si>
    <t>66S</t>
  </si>
  <si>
    <t>Spray-In Bedliner</t>
  </si>
  <si>
    <t>Trailer Brake Controller</t>
  </si>
  <si>
    <t>52B</t>
  </si>
  <si>
    <t>Spare Tire and Wheel</t>
  </si>
  <si>
    <t>Cab Steps</t>
  </si>
  <si>
    <t>18B</t>
  </si>
  <si>
    <t>Power Equipment Group 
(Cruise, Keyless, Mirrors)</t>
  </si>
  <si>
    <t>90L</t>
  </si>
  <si>
    <t>STD</t>
  </si>
  <si>
    <t>Daytime Running Lamps</t>
  </si>
  <si>
    <t>NC</t>
  </si>
  <si>
    <t>E-locking Rear Axel **
(required when selecting option 17x)</t>
  </si>
  <si>
    <t>X3H/X3E</t>
  </si>
  <si>
    <t>All Terrain Tires **
(required when selecting option 17x)</t>
  </si>
  <si>
    <t>TBM</t>
  </si>
  <si>
    <t>Cost for Each Vehicle Plus Options</t>
  </si>
  <si>
    <t>1 EA</t>
  </si>
  <si>
    <t>Additional Costs</t>
  </si>
  <si>
    <t>0.35% Contract Administrative Fee</t>
  </si>
  <si>
    <t>LA DEQ Waste Tire Fee (5 tires X $2.25 each)</t>
  </si>
  <si>
    <t>LA Safety Inspection Sticker - 2 Year</t>
  </si>
  <si>
    <t>Total Cost for Each Vehicle</t>
  </si>
  <si>
    <t>Total Cost for All Vehicles</t>
  </si>
  <si>
    <t>Agency  Information</t>
  </si>
  <si>
    <t>Contact Name:</t>
  </si>
  <si>
    <t>LPAA Approval No</t>
  </si>
  <si>
    <t>Phone:</t>
  </si>
  <si>
    <t>Agency Name</t>
  </si>
  <si>
    <t>Email:</t>
  </si>
  <si>
    <t>Shopping Cart</t>
  </si>
  <si>
    <t>Vendor Information</t>
  </si>
  <si>
    <t>Mike Solomon</t>
  </si>
  <si>
    <t xml:space="preserve">Vendor No. </t>
  </si>
  <si>
    <t>337-332-2145</t>
  </si>
  <si>
    <t>msolomon@courtesyautomotive.com</t>
  </si>
  <si>
    <t xml:space="preserve">1) Only one vehicle configuration may be entered on each Order Sheet.  Use a separate Order Sheet for each different vehicle configuration being ordered.  The listed configurations are the only configurations available.  However, additional configurations may be added to the contract upon request.  To request additional configurations, contact the dealer or OSP.
2) Enter the number of vehicles being ordered in the tan boxes under either Base Vehicle or Optional Configurations. 
3) Under Available Exterior Colors, enter the number of vehicles in the tan boxes to the right of the desired color(s).  Multiple Colors may be ordered on one Order Sheet. 
4) Under Optional Equipment, select "Yes" in the tan box if the option is desired.  Leave blank or select "No" if the option is not desired.  The listed options are the only options available.  However, additional options may be added to the contract upon request.  To request an option be added to the contract, contact the dealer or OSP.
5) The cost per vehicle and total order cost will automatically calculate at the bottom of the Order Sheet.                                      </t>
  </si>
  <si>
    <t>PO #</t>
  </si>
  <si>
    <t>RWD w/ 7.3L V8 Gas Engine</t>
  </si>
  <si>
    <t>4WD w/ 7.3L V8 Gas Engine</t>
  </si>
  <si>
    <t>W2B-600A -99N</t>
  </si>
  <si>
    <t>RWD w/ 6.7L V8 Diesel Engine</t>
  </si>
  <si>
    <t>W2A-600A-99M</t>
  </si>
  <si>
    <t>W2B-600A-99M</t>
  </si>
  <si>
    <t>Trim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</si>
</sst>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44" formatCode="_(&quot;$&quot;* #,##0.00_);_(&quot;$&quot;* \(#,##0.00\);_(&quot;$&quot;* &quot;-&quot;??_);_(@_)"/>
    <numFmt numFmtId="164" formatCode="[&lt;=9999999]###\-####;\(###\)\ ###\-####"/>
  </numFmts>
  <fonts count="12" x14ac:knownFonts="1">
    <font>
      <sz val="11"/>
      <color theme="1"/>
      <name val="Calibri"/>
      <family val="2"/>
      <scheme val="minor"/>
    </font>
    <font>
      <sz val="11"/>
      <color theme="1"/>
      <name val="Calibri"/>
      <family val="2"/>
      <scheme val="minor"/>
    </font>
    <font>
      <b/>
      <u/>
      <sz val="14"/>
      <color rgb="FFFF0000"/>
      <name val="Calibri"/>
      <family val="2"/>
      <scheme val="minor"/>
    </font>
    <font>
      <sz val="11"/>
      <name val="Calibri"/>
      <family val="2"/>
      <scheme val="minor"/>
    </font>
    <font>
      <sz val="11"/>
      <color rgb="FFFF0000"/>
      <name val="Calibri"/>
      <family val="2"/>
      <scheme val="minor"/>
    </font>
    <font>
      <b/>
      <sz val="16"/>
      <name val="Calibri"/>
      <family val="2"/>
      <scheme val="minor"/>
    </font>
    <font>
      <b/>
      <sz val="11"/>
      <name val="Calibri"/>
      <family val="2"/>
      <scheme val="minor"/>
    </font>
    <font>
      <b/>
      <sz val="14"/>
      <name val="Calibri"/>
      <family val="2"/>
      <scheme val="minor"/>
    </font>
    <font>
      <i/>
      <sz val="8"/>
      <name val="Calibri"/>
      <family val="2"/>
      <scheme val="minor"/>
    </font>
    <font>
      <sz val="12"/>
      <name val="Calibri"/>
      <family val="2"/>
      <scheme val="minor"/>
    </font>
    <font>
      <b/>
      <sz val="12"/>
      <name val="Calibri"/>
      <family val="2"/>
      <scheme val="minor"/>
    </font>
    <font>
      <b/>
      <sz val="16"/>
      <color theme="1"/>
      <name val="Calibri"/>
      <family val="2"/>
      <scheme val="minor"/>
    </font>
  </fonts>
  <fills count="6">
    <fill>
      <patternFill patternType="none"/>
    </fill>
    <fill>
      <patternFill patternType="gray125"/>
    </fill>
    <fill>
      <patternFill patternType="solid">
        <fgColor theme="7" tint="0.79998168889431442"/>
        <bgColor indexed="64"/>
      </patternFill>
    </fill>
    <fill>
      <patternFill patternType="solid">
        <fgColor rgb="FFFFFF00"/>
        <bgColor indexed="64"/>
      </patternFill>
    </fill>
    <fill>
      <patternFill patternType="solid">
        <fgColor theme="4" tint="0.59999389629810485"/>
        <bgColor indexed="64"/>
      </patternFill>
    </fill>
    <fill>
      <patternFill patternType="solid">
        <fgColor theme="0"/>
        <bgColor indexed="64"/>
      </patternFill>
    </fill>
  </fills>
  <borders count="32">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style="medium">
        <color indexed="64"/>
      </top>
      <bottom style="medium">
        <color indexed="64"/>
      </bottom>
      <diagonal/>
    </border>
    <border>
      <left/>
      <right style="double">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double">
        <color indexed="64"/>
      </left>
      <right/>
      <top/>
      <bottom style="thin">
        <color indexed="64"/>
      </bottom>
      <diagonal/>
    </border>
    <border>
      <left/>
      <right/>
      <top/>
      <bottom style="thin">
        <color indexed="64"/>
      </bottom>
      <diagonal/>
    </border>
    <border>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94">
    <xf numFmtId="0" fontId="0" fillId="0" borderId="0" xfId="0"/>
    <xf numFmtId="0" fontId="3" fillId="5" borderId="16" xfId="0" applyFont="1" applyFill="1" applyBorder="1" applyAlignment="1" applyProtection="1">
      <alignment horizontal="center"/>
      <protection hidden="1"/>
    </xf>
    <xf numFmtId="44" fontId="3" fillId="5" borderId="16" xfId="1" applyFont="1" applyFill="1" applyBorder="1" applyAlignment="1" applyProtection="1">
      <protection hidden="1"/>
    </xf>
    <xf numFmtId="0" fontId="3" fillId="5" borderId="15" xfId="0" applyFont="1" applyFill="1" applyBorder="1" applyAlignment="1" applyProtection="1">
      <alignment wrapText="1"/>
      <protection hidden="1"/>
    </xf>
    <xf numFmtId="0" fontId="3" fillId="2" borderId="16" xfId="0" applyFont="1" applyFill="1" applyBorder="1" applyProtection="1">
      <protection locked="0"/>
    </xf>
    <xf numFmtId="0" fontId="3" fillId="0" borderId="0" xfId="0" applyFont="1"/>
    <xf numFmtId="0" fontId="6" fillId="0" borderId="15" xfId="0" applyFont="1" applyBorder="1" applyProtection="1">
      <protection hidden="1"/>
    </xf>
    <xf numFmtId="0" fontId="6" fillId="0" borderId="16" xfId="0" applyFont="1" applyBorder="1" applyProtection="1">
      <protection hidden="1"/>
    </xf>
    <xf numFmtId="0" fontId="6" fillId="0" borderId="17" xfId="0" applyFont="1" applyBorder="1" applyProtection="1">
      <protection hidden="1"/>
    </xf>
    <xf numFmtId="0" fontId="3" fillId="0" borderId="15" xfId="0" applyFont="1" applyBorder="1" applyAlignment="1" applyProtection="1">
      <alignment wrapText="1"/>
      <protection hidden="1"/>
    </xf>
    <xf numFmtId="0" fontId="3" fillId="0" borderId="16" xfId="0" applyFont="1" applyBorder="1" applyProtection="1">
      <protection hidden="1"/>
    </xf>
    <xf numFmtId="44" fontId="3" fillId="0" borderId="16" xfId="1" applyFont="1" applyBorder="1" applyProtection="1">
      <protection hidden="1"/>
    </xf>
    <xf numFmtId="44" fontId="3" fillId="0" borderId="17" xfId="0" applyNumberFormat="1" applyFont="1" applyBorder="1" applyProtection="1">
      <protection hidden="1"/>
    </xf>
    <xf numFmtId="0" fontId="6" fillId="0" borderId="15" xfId="0" applyFont="1" applyBorder="1" applyAlignment="1" applyProtection="1">
      <alignment wrapText="1"/>
      <protection hidden="1"/>
    </xf>
    <xf numFmtId="0" fontId="3" fillId="0" borderId="16" xfId="0" applyFont="1" applyBorder="1" applyAlignment="1" applyProtection="1">
      <alignment wrapText="1"/>
      <protection hidden="1"/>
    </xf>
    <xf numFmtId="0" fontId="3" fillId="0" borderId="18" xfId="0" applyFont="1" applyBorder="1" applyAlignment="1" applyProtection="1">
      <alignment horizontal="center" wrapText="1"/>
      <protection hidden="1"/>
    </xf>
    <xf numFmtId="0" fontId="3" fillId="2" borderId="19" xfId="0" applyFont="1" applyFill="1" applyBorder="1" applyAlignment="1" applyProtection="1">
      <alignment horizontal="center" wrapText="1"/>
      <protection locked="0"/>
    </xf>
    <xf numFmtId="44" fontId="3" fillId="0" borderId="16" xfId="1" applyFont="1" applyBorder="1" applyAlignment="1" applyProtection="1">
      <protection hidden="1"/>
    </xf>
    <xf numFmtId="44" fontId="3" fillId="0" borderId="17" xfId="0" applyNumberFormat="1" applyFont="1" applyBorder="1" applyAlignment="1" applyProtection="1">
      <alignment horizontal="center"/>
      <protection hidden="1"/>
    </xf>
    <xf numFmtId="0" fontId="3" fillId="0" borderId="21" xfId="0" applyFont="1" applyBorder="1" applyProtection="1">
      <protection hidden="1"/>
    </xf>
    <xf numFmtId="44" fontId="3" fillId="0" borderId="22" xfId="0" applyNumberFormat="1" applyFont="1" applyBorder="1" applyProtection="1">
      <protection hidden="1"/>
    </xf>
    <xf numFmtId="0" fontId="3" fillId="0" borderId="16" xfId="0" applyFont="1" applyBorder="1"/>
    <xf numFmtId="0" fontId="3" fillId="5" borderId="16" xfId="0" applyFont="1" applyFill="1" applyBorder="1"/>
    <xf numFmtId="0" fontId="3" fillId="0" borderId="15" xfId="0" applyFont="1" applyBorder="1" applyAlignment="1">
      <alignment horizontal="right"/>
    </xf>
    <xf numFmtId="0" fontId="6" fillId="0" borderId="15" xfId="0" applyFont="1" applyBorder="1" applyAlignment="1">
      <alignment horizontal="right" wrapText="1"/>
    </xf>
    <xf numFmtId="0" fontId="6" fillId="5" borderId="17" xfId="0" applyFont="1" applyFill="1" applyBorder="1" applyAlignment="1">
      <alignment horizontal="center"/>
    </xf>
    <xf numFmtId="0" fontId="3" fillId="0" borderId="20" xfId="0" applyFont="1" applyBorder="1" applyAlignment="1">
      <alignment horizontal="right"/>
    </xf>
    <xf numFmtId="0" fontId="3" fillId="2" borderId="17" xfId="0" applyFont="1" applyFill="1" applyBorder="1" applyAlignment="1" applyProtection="1">
      <alignment horizontal="left"/>
      <protection locked="0"/>
    </xf>
    <xf numFmtId="0" fontId="0" fillId="0" borderId="15" xfId="0" applyBorder="1" applyAlignment="1" applyProtection="1">
      <alignment wrapText="1"/>
      <protection hidden="1"/>
    </xf>
    <xf numFmtId="0" fontId="3" fillId="2" borderId="17" xfId="0" applyFont="1" applyFill="1" applyBorder="1" applyAlignment="1" applyProtection="1">
      <alignment horizontal="left" wrapText="1"/>
      <protection locked="0"/>
    </xf>
    <xf numFmtId="0" fontId="3" fillId="0" borderId="16" xfId="0" applyFont="1" applyBorder="1" applyAlignment="1" applyProtection="1">
      <alignment horizontal="center"/>
      <protection hidden="1"/>
    </xf>
    <xf numFmtId="0" fontId="0" fillId="0" borderId="16" xfId="0" applyBorder="1" applyAlignment="1" applyProtection="1">
      <alignment horizontal="center"/>
      <protection hidden="1"/>
    </xf>
    <xf numFmtId="0" fontId="0" fillId="0" borderId="12" xfId="0" applyBorder="1" applyAlignment="1" applyProtection="1">
      <alignment horizontal="right" wrapText="1"/>
      <protection hidden="1"/>
    </xf>
    <xf numFmtId="0" fontId="3" fillId="5" borderId="23" xfId="0" applyFont="1" applyFill="1" applyBorder="1" applyAlignment="1" applyProtection="1">
      <alignment horizontal="center" wrapText="1"/>
      <protection locked="0"/>
    </xf>
    <xf numFmtId="0" fontId="3" fillId="5" borderId="5" xfId="0" applyFont="1" applyFill="1" applyBorder="1" applyAlignment="1" applyProtection="1">
      <alignment horizontal="center" wrapText="1"/>
      <protection hidden="1"/>
    </xf>
    <xf numFmtId="0" fontId="3" fillId="5" borderId="5" xfId="0" applyFont="1" applyFill="1" applyBorder="1" applyAlignment="1" applyProtection="1">
      <alignment horizontal="center" wrapText="1"/>
      <protection locked="0"/>
    </xf>
    <xf numFmtId="0" fontId="3" fillId="5" borderId="6" xfId="0" applyFont="1" applyFill="1" applyBorder="1" applyAlignment="1" applyProtection="1">
      <alignment horizontal="center" wrapText="1"/>
      <protection hidden="1"/>
    </xf>
    <xf numFmtId="0" fontId="9" fillId="0" borderId="15" xfId="0" applyFont="1" applyBorder="1" applyAlignment="1" applyProtection="1">
      <alignment vertical="top" wrapText="1"/>
      <protection hidden="1"/>
    </xf>
    <xf numFmtId="0" fontId="3" fillId="5" borderId="16" xfId="0" applyFont="1" applyFill="1" applyBorder="1" applyAlignment="1" applyProtection="1">
      <alignment horizontal="center" wrapText="1"/>
      <protection hidden="1"/>
    </xf>
    <xf numFmtId="0" fontId="0" fillId="2" borderId="16" xfId="0" applyFill="1" applyBorder="1" applyProtection="1">
      <protection locked="0"/>
    </xf>
    <xf numFmtId="44" fontId="0" fillId="0" borderId="17" xfId="0" applyNumberFormat="1" applyBorder="1" applyProtection="1">
      <protection hidden="1"/>
    </xf>
    <xf numFmtId="44" fontId="3" fillId="0" borderId="16" xfId="1" applyFont="1" applyBorder="1" applyAlignment="1" applyProtection="1">
      <alignment horizontal="right"/>
      <protection hidden="1"/>
    </xf>
    <xf numFmtId="44" fontId="0" fillId="0" borderId="16" xfId="1" applyFont="1" applyBorder="1" applyAlignment="1" applyProtection="1">
      <alignment horizontal="right"/>
      <protection hidden="1"/>
    </xf>
    <xf numFmtId="8" fontId="3" fillId="5" borderId="16" xfId="1" applyNumberFormat="1" applyFont="1" applyFill="1" applyBorder="1" applyAlignment="1" applyProtection="1">
      <alignment horizontal="right"/>
      <protection hidden="1"/>
    </xf>
    <xf numFmtId="0" fontId="10" fillId="0" borderId="7" xfId="0" applyFont="1" applyBorder="1" applyAlignment="1" applyProtection="1">
      <alignment horizontal="center" wrapText="1"/>
      <protection hidden="1"/>
    </xf>
    <xf numFmtId="0" fontId="10" fillId="0" borderId="10" xfId="0" applyFont="1" applyBorder="1" applyAlignment="1" applyProtection="1">
      <alignment horizontal="center" vertical="center"/>
      <protection hidden="1"/>
    </xf>
    <xf numFmtId="0" fontId="10" fillId="0" borderId="8" xfId="0" applyFont="1" applyBorder="1" applyAlignment="1" applyProtection="1">
      <alignment horizontal="center" vertical="center"/>
      <protection hidden="1"/>
    </xf>
    <xf numFmtId="0" fontId="9" fillId="0" borderId="0" xfId="0" applyFont="1"/>
    <xf numFmtId="0" fontId="10" fillId="0" borderId="9" xfId="0" applyFont="1" applyBorder="1" applyAlignment="1" applyProtection="1">
      <alignment horizontal="center"/>
      <protection hidden="1"/>
    </xf>
    <xf numFmtId="0" fontId="10" fillId="0" borderId="10" xfId="0" applyFont="1" applyBorder="1" applyAlignment="1" applyProtection="1">
      <alignment horizontal="center"/>
      <protection hidden="1"/>
    </xf>
    <xf numFmtId="44" fontId="3" fillId="0" borderId="0" xfId="0" applyNumberFormat="1" applyFont="1"/>
    <xf numFmtId="0" fontId="11" fillId="4" borderId="31" xfId="0" applyFont="1" applyFill="1" applyBorder="1" applyAlignment="1" applyProtection="1">
      <alignment horizontal="center"/>
      <protection hidden="1"/>
    </xf>
    <xf numFmtId="0" fontId="3" fillId="5" borderId="31" xfId="0" applyFont="1" applyFill="1" applyBorder="1" applyAlignment="1" applyProtection="1">
      <alignment horizontal="left" vertical="center" wrapText="1"/>
      <protection hidden="1"/>
    </xf>
    <xf numFmtId="14" fontId="3" fillId="0" borderId="0" xfId="0" applyNumberFormat="1" applyFont="1"/>
    <xf numFmtId="0" fontId="2" fillId="3" borderId="1" xfId="0" applyFont="1" applyFill="1" applyBorder="1" applyAlignment="1" applyProtection="1">
      <alignment horizontal="centerContinuous"/>
      <protection hidden="1"/>
    </xf>
    <xf numFmtId="0" fontId="4" fillId="3" borderId="2" xfId="0" applyFont="1" applyFill="1" applyBorder="1" applyAlignment="1" applyProtection="1">
      <alignment horizontal="centerContinuous"/>
      <protection hidden="1"/>
    </xf>
    <xf numFmtId="0" fontId="4" fillId="3" borderId="3" xfId="0" applyFont="1" applyFill="1" applyBorder="1" applyAlignment="1" applyProtection="1">
      <alignment horizontal="centerContinuous"/>
      <protection hidden="1"/>
    </xf>
    <xf numFmtId="0" fontId="10" fillId="0" borderId="11" xfId="0" applyFont="1" applyBorder="1" applyAlignment="1" applyProtection="1">
      <alignment horizontal="centerContinuous"/>
      <protection hidden="1"/>
    </xf>
    <xf numFmtId="0" fontId="10" fillId="0" borderId="8" xfId="0" applyFont="1" applyBorder="1" applyAlignment="1" applyProtection="1">
      <alignment horizontal="centerContinuous"/>
      <protection hidden="1"/>
    </xf>
    <xf numFmtId="0" fontId="7" fillId="4" borderId="4" xfId="0" applyFont="1" applyFill="1" applyBorder="1" applyAlignment="1" applyProtection="1">
      <alignment horizontal="centerContinuous" wrapText="1"/>
      <protection hidden="1"/>
    </xf>
    <xf numFmtId="0" fontId="7" fillId="4" borderId="5" xfId="0" applyFont="1" applyFill="1" applyBorder="1" applyAlignment="1" applyProtection="1">
      <alignment horizontal="centerContinuous" wrapText="1"/>
      <protection hidden="1"/>
    </xf>
    <xf numFmtId="0" fontId="7" fillId="4" borderId="6" xfId="0" applyFont="1" applyFill="1" applyBorder="1" applyAlignment="1" applyProtection="1">
      <alignment horizontal="centerContinuous" wrapText="1"/>
      <protection hidden="1"/>
    </xf>
    <xf numFmtId="44" fontId="0" fillId="0" borderId="4" xfId="0" applyNumberFormat="1" applyBorder="1" applyAlignment="1" applyProtection="1">
      <alignment horizontal="centerContinuous"/>
      <protection hidden="1"/>
    </xf>
    <xf numFmtId="44" fontId="0" fillId="0" borderId="5" xfId="0" applyNumberFormat="1" applyBorder="1" applyAlignment="1" applyProtection="1">
      <alignment horizontal="centerContinuous"/>
      <protection hidden="1"/>
    </xf>
    <xf numFmtId="44" fontId="0" fillId="0" borderId="6" xfId="0" applyNumberFormat="1" applyBorder="1" applyAlignment="1" applyProtection="1">
      <alignment horizontal="centerContinuous"/>
      <protection hidden="1"/>
    </xf>
    <xf numFmtId="0" fontId="3" fillId="5" borderId="23" xfId="0" applyFont="1" applyFill="1" applyBorder="1" applyAlignment="1" applyProtection="1">
      <alignment horizontal="centerContinuous"/>
      <protection hidden="1"/>
    </xf>
    <xf numFmtId="0" fontId="3" fillId="5" borderId="5" xfId="0" applyFont="1" applyFill="1" applyBorder="1" applyAlignment="1" applyProtection="1">
      <alignment horizontal="centerContinuous"/>
      <protection hidden="1"/>
    </xf>
    <xf numFmtId="0" fontId="3" fillId="5" borderId="6" xfId="0" applyFont="1" applyFill="1" applyBorder="1" applyAlignment="1" applyProtection="1">
      <alignment horizontal="centerContinuous"/>
      <protection hidden="1"/>
    </xf>
    <xf numFmtId="0" fontId="7" fillId="4" borderId="4" xfId="0" applyFont="1" applyFill="1" applyBorder="1" applyAlignment="1" applyProtection="1">
      <alignment horizontal="centerContinuous"/>
      <protection hidden="1"/>
    </xf>
    <xf numFmtId="0" fontId="7" fillId="4" borderId="5" xfId="0" applyFont="1" applyFill="1" applyBorder="1" applyAlignment="1" applyProtection="1">
      <alignment horizontal="centerContinuous"/>
      <protection hidden="1"/>
    </xf>
    <xf numFmtId="0" fontId="7" fillId="4" borderId="6" xfId="0" applyFont="1" applyFill="1" applyBorder="1" applyAlignment="1" applyProtection="1">
      <alignment horizontal="centerContinuous"/>
      <protection hidden="1"/>
    </xf>
    <xf numFmtId="0" fontId="3" fillId="0" borderId="15" xfId="0" applyFont="1" applyBorder="1" applyAlignment="1" applyProtection="1">
      <alignment horizontal="centerContinuous"/>
      <protection hidden="1"/>
    </xf>
    <xf numFmtId="0" fontId="3" fillId="0" borderId="16" xfId="0" applyFont="1" applyBorder="1" applyAlignment="1" applyProtection="1">
      <alignment horizontal="centerContinuous"/>
      <protection hidden="1"/>
    </xf>
    <xf numFmtId="0" fontId="3" fillId="0" borderId="4" xfId="0" applyFont="1" applyBorder="1" applyAlignment="1" applyProtection="1">
      <alignment horizontal="centerContinuous"/>
      <protection hidden="1"/>
    </xf>
    <xf numFmtId="0" fontId="3" fillId="0" borderId="5" xfId="0" applyFont="1" applyBorder="1" applyAlignment="1" applyProtection="1">
      <alignment horizontal="centerContinuous"/>
      <protection hidden="1"/>
    </xf>
    <xf numFmtId="0" fontId="3" fillId="0" borderId="24" xfId="0" applyFont="1" applyBorder="1" applyAlignment="1" applyProtection="1">
      <alignment horizontal="centerContinuous"/>
      <protection hidden="1"/>
    </xf>
    <xf numFmtId="0" fontId="3" fillId="0" borderId="20" xfId="0" applyFont="1" applyBorder="1" applyAlignment="1" applyProtection="1">
      <alignment horizontal="centerContinuous"/>
      <protection hidden="1"/>
    </xf>
    <xf numFmtId="0" fontId="3" fillId="0" borderId="21" xfId="0" applyFont="1" applyBorder="1" applyAlignment="1" applyProtection="1">
      <alignment horizontal="centerContinuous"/>
      <protection hidden="1"/>
    </xf>
    <xf numFmtId="0" fontId="7" fillId="4" borderId="28" xfId="0" applyFont="1" applyFill="1" applyBorder="1" applyAlignment="1" applyProtection="1">
      <alignment horizontal="centerContinuous"/>
      <protection hidden="1"/>
    </xf>
    <xf numFmtId="0" fontId="7" fillId="4" borderId="29" xfId="0" applyFont="1" applyFill="1" applyBorder="1" applyAlignment="1" applyProtection="1">
      <alignment horizontal="centerContinuous"/>
      <protection hidden="1"/>
    </xf>
    <xf numFmtId="0" fontId="7" fillId="4" borderId="30" xfId="0" applyFont="1" applyFill="1" applyBorder="1" applyAlignment="1" applyProtection="1">
      <alignment horizontal="centerContinuous"/>
      <protection hidden="1"/>
    </xf>
    <xf numFmtId="164" fontId="3" fillId="5" borderId="23" xfId="0" applyNumberFormat="1" applyFont="1" applyFill="1" applyBorder="1" applyAlignment="1">
      <alignment horizontal="centerContinuous"/>
    </xf>
    <xf numFmtId="164" fontId="3" fillId="5" borderId="5" xfId="0" applyNumberFormat="1" applyFont="1" applyFill="1" applyBorder="1" applyAlignment="1">
      <alignment horizontal="centerContinuous"/>
    </xf>
    <xf numFmtId="164" fontId="3" fillId="5" borderId="6" xfId="0" applyNumberFormat="1" applyFont="1" applyFill="1" applyBorder="1" applyAlignment="1">
      <alignment horizontal="centerContinuous"/>
    </xf>
    <xf numFmtId="0" fontId="3" fillId="5" borderId="25" xfId="0" applyFont="1" applyFill="1" applyBorder="1" applyAlignment="1">
      <alignment horizontal="centerContinuous"/>
    </xf>
    <xf numFmtId="0" fontId="3" fillId="5" borderId="26" xfId="0" applyFont="1" applyFill="1" applyBorder="1" applyAlignment="1">
      <alignment horizontal="centerContinuous"/>
    </xf>
    <xf numFmtId="0" fontId="3" fillId="5" borderId="27" xfId="0" applyFont="1" applyFill="1" applyBorder="1" applyAlignment="1">
      <alignment horizontal="centerContinuous"/>
    </xf>
    <xf numFmtId="0" fontId="5" fillId="4" borderId="12" xfId="0" applyFont="1" applyFill="1" applyBorder="1" applyAlignment="1" applyProtection="1">
      <alignment horizontal="centerContinuous"/>
      <protection hidden="1"/>
    </xf>
    <xf numFmtId="0" fontId="5" fillId="4" borderId="13" xfId="0" applyFont="1" applyFill="1" applyBorder="1" applyAlignment="1" applyProtection="1">
      <alignment horizontal="centerContinuous"/>
      <protection hidden="1"/>
    </xf>
    <xf numFmtId="0" fontId="5" fillId="4" borderId="14" xfId="0" applyFont="1" applyFill="1" applyBorder="1" applyAlignment="1" applyProtection="1">
      <alignment horizontal="centerContinuous"/>
      <protection hidden="1"/>
    </xf>
    <xf numFmtId="0" fontId="3" fillId="2" borderId="16" xfId="0" applyFont="1" applyFill="1" applyBorder="1" applyAlignment="1" applyProtection="1">
      <alignment horizontal="center" wrapText="1"/>
      <protection locked="0"/>
    </xf>
    <xf numFmtId="0" fontId="3" fillId="5" borderId="16" xfId="0" applyFont="1" applyFill="1" applyBorder="1" applyAlignment="1">
      <alignment horizontal="left"/>
    </xf>
    <xf numFmtId="0" fontId="3" fillId="2" borderId="23" xfId="0" applyFont="1" applyFill="1" applyBorder="1" applyAlignment="1" applyProtection="1">
      <alignment horizontal="center" wrapText="1"/>
      <protection locked="0"/>
    </xf>
    <xf numFmtId="0" fontId="3" fillId="2" borderId="24" xfId="0" applyFont="1" applyFill="1" applyBorder="1" applyAlignment="1" applyProtection="1">
      <alignment horizontal="center" wrapText="1"/>
      <protection locked="0"/>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47"/>
  <sheetViews>
    <sheetView tabSelected="1" view="pageLayout" zoomScaleNormal="100" workbookViewId="0">
      <selection activeCell="E2" sqref="E2"/>
    </sheetView>
  </sheetViews>
  <sheetFormatPr defaultColWidth="8.7109375" defaultRowHeight="15" x14ac:dyDescent="0.25"/>
  <cols>
    <col min="1" max="1" width="33.7109375" style="5" customWidth="1"/>
    <col min="2" max="2" width="14.28515625" style="5" customWidth="1"/>
    <col min="3" max="3" width="16.7109375" style="5" customWidth="1"/>
    <col min="4" max="4" width="17.28515625" style="5" bestFit="1" customWidth="1"/>
    <col min="5" max="5" width="16.7109375" style="5" customWidth="1"/>
    <col min="6" max="6" width="10.5703125" style="5" bestFit="1" customWidth="1"/>
    <col min="7" max="16384" width="8.7109375" style="5"/>
  </cols>
  <sheetData>
    <row r="1" spans="1:5" ht="15.75" thickBot="1" x14ac:dyDescent="0.3">
      <c r="A1" s="5" t="s">
        <v>72</v>
      </c>
      <c r="E1" s="53">
        <v>46174</v>
      </c>
    </row>
    <row r="2" spans="1:5" ht="27.4" customHeight="1" thickTop="1" thickBot="1" x14ac:dyDescent="0.35">
      <c r="A2" s="54" t="s">
        <v>0</v>
      </c>
      <c r="B2" s="55"/>
      <c r="C2" s="55"/>
      <c r="D2" s="55"/>
      <c r="E2" s="56"/>
    </row>
    <row r="3" spans="1:5" s="47" customFormat="1" ht="48" thickBot="1" x14ac:dyDescent="0.3">
      <c r="A3" s="44" t="s">
        <v>2</v>
      </c>
      <c r="B3" s="45" t="s">
        <v>3</v>
      </c>
      <c r="C3" s="45">
        <v>84</v>
      </c>
      <c r="D3" s="45" t="s">
        <v>4</v>
      </c>
      <c r="E3" s="46" t="s">
        <v>5</v>
      </c>
    </row>
    <row r="4" spans="1:5" s="47" customFormat="1" ht="16.5" thickBot="1" x14ac:dyDescent="0.3">
      <c r="A4" s="48" t="s">
        <v>6</v>
      </c>
      <c r="B4" s="49">
        <v>4400023793</v>
      </c>
      <c r="C4" s="49" t="s">
        <v>7</v>
      </c>
      <c r="D4" s="57" t="s">
        <v>8</v>
      </c>
      <c r="E4" s="58"/>
    </row>
    <row r="5" spans="1:5" ht="21" x14ac:dyDescent="0.35">
      <c r="A5" s="87" t="s">
        <v>9</v>
      </c>
      <c r="B5" s="88"/>
      <c r="C5" s="88"/>
      <c r="D5" s="88"/>
      <c r="E5" s="89"/>
    </row>
    <row r="6" spans="1:5" x14ac:dyDescent="0.25">
      <c r="A6" s="6" t="s">
        <v>10</v>
      </c>
      <c r="B6" s="7" t="s">
        <v>11</v>
      </c>
      <c r="C6" s="7" t="s">
        <v>12</v>
      </c>
      <c r="D6" s="7" t="s">
        <v>13</v>
      </c>
      <c r="E6" s="8" t="s">
        <v>14</v>
      </c>
    </row>
    <row r="7" spans="1:5" x14ac:dyDescent="0.25">
      <c r="A7" s="9" t="s">
        <v>73</v>
      </c>
      <c r="B7" s="10" t="s">
        <v>15</v>
      </c>
      <c r="C7" s="11">
        <v>57736</v>
      </c>
      <c r="D7" s="4"/>
      <c r="E7" s="12">
        <f>$C7*D7</f>
        <v>0</v>
      </c>
    </row>
    <row r="8" spans="1:5" ht="18.75" x14ac:dyDescent="0.3">
      <c r="A8" s="59" t="s">
        <v>16</v>
      </c>
      <c r="B8" s="60"/>
      <c r="C8" s="60"/>
      <c r="D8" s="60"/>
      <c r="E8" s="61"/>
    </row>
    <row r="9" spans="1:5" x14ac:dyDescent="0.25">
      <c r="A9" s="13" t="s">
        <v>17</v>
      </c>
      <c r="B9" s="7" t="s">
        <v>11</v>
      </c>
      <c r="C9" s="7" t="s">
        <v>12</v>
      </c>
      <c r="D9" s="7" t="s">
        <v>13</v>
      </c>
      <c r="E9" s="8" t="s">
        <v>14</v>
      </c>
    </row>
    <row r="10" spans="1:5" x14ac:dyDescent="0.25">
      <c r="A10" s="9" t="s">
        <v>74</v>
      </c>
      <c r="B10" s="10" t="s">
        <v>75</v>
      </c>
      <c r="C10" s="11">
        <v>60405</v>
      </c>
      <c r="D10" s="4"/>
      <c r="E10" s="12">
        <f t="shared" ref="E10:E12" si="0">$C10*D10</f>
        <v>0</v>
      </c>
    </row>
    <row r="11" spans="1:5" ht="15.75" customHeight="1" x14ac:dyDescent="0.25">
      <c r="A11" s="9" t="s">
        <v>76</v>
      </c>
      <c r="B11" s="14" t="s">
        <v>77</v>
      </c>
      <c r="C11" s="11">
        <v>64743</v>
      </c>
      <c r="D11" s="4"/>
      <c r="E11" s="12">
        <f t="shared" ref="E11" si="1">$C11*D11</f>
        <v>0</v>
      </c>
    </row>
    <row r="12" spans="1:5" ht="15.75" customHeight="1" x14ac:dyDescent="0.25">
      <c r="A12" s="9" t="s">
        <v>18</v>
      </c>
      <c r="B12" s="14" t="s">
        <v>78</v>
      </c>
      <c r="C12" s="11">
        <v>68412</v>
      </c>
      <c r="D12" s="4"/>
      <c r="E12" s="12">
        <f t="shared" si="0"/>
        <v>0</v>
      </c>
    </row>
    <row r="13" spans="1:5" x14ac:dyDescent="0.25">
      <c r="A13" s="62" t="s">
        <v>19</v>
      </c>
      <c r="B13" s="63"/>
      <c r="C13" s="63"/>
      <c r="D13" s="63"/>
      <c r="E13" s="64"/>
    </row>
    <row r="14" spans="1:5" ht="18.75" x14ac:dyDescent="0.3">
      <c r="A14" s="59" t="s">
        <v>20</v>
      </c>
      <c r="B14" s="60"/>
      <c r="C14" s="60"/>
      <c r="D14" s="60"/>
      <c r="E14" s="61"/>
    </row>
    <row r="15" spans="1:5" x14ac:dyDescent="0.25">
      <c r="A15" s="32" t="s">
        <v>21</v>
      </c>
      <c r="B15" s="33"/>
      <c r="C15" s="34"/>
      <c r="D15" s="35"/>
      <c r="E15" s="36"/>
    </row>
    <row r="16" spans="1:5" ht="18.75" x14ac:dyDescent="0.3">
      <c r="A16" s="59" t="s">
        <v>22</v>
      </c>
      <c r="B16" s="60"/>
      <c r="C16" s="60"/>
      <c r="D16" s="60"/>
      <c r="E16" s="61"/>
    </row>
    <row r="17" spans="1:6" x14ac:dyDescent="0.25">
      <c r="A17" s="15" t="s">
        <v>23</v>
      </c>
      <c r="B17" s="16"/>
      <c r="C17" s="65"/>
      <c r="D17" s="66"/>
      <c r="E17" s="67"/>
    </row>
    <row r="18" spans="1:6" ht="18.75" x14ac:dyDescent="0.3">
      <c r="A18" s="68" t="s">
        <v>24</v>
      </c>
      <c r="B18" s="69"/>
      <c r="C18" s="69"/>
      <c r="D18" s="69"/>
      <c r="E18" s="70"/>
    </row>
    <row r="19" spans="1:6" x14ac:dyDescent="0.25">
      <c r="A19" s="6" t="s">
        <v>25</v>
      </c>
      <c r="B19" s="7" t="s">
        <v>26</v>
      </c>
      <c r="C19" s="7" t="s">
        <v>27</v>
      </c>
      <c r="D19" s="7" t="s">
        <v>28</v>
      </c>
      <c r="E19" s="8" t="s">
        <v>14</v>
      </c>
    </row>
    <row r="20" spans="1:6" x14ac:dyDescent="0.25">
      <c r="A20" s="9" t="s">
        <v>29</v>
      </c>
      <c r="B20" s="30" t="s">
        <v>79</v>
      </c>
      <c r="C20" s="17">
        <v>91</v>
      </c>
      <c r="D20" s="4"/>
      <c r="E20" s="12">
        <f t="shared" ref="E20:E27" si="2">IF(D20="Yes",$C20*SUM($D$7:$D$12),0)</f>
        <v>0</v>
      </c>
    </row>
    <row r="21" spans="1:6" x14ac:dyDescent="0.25">
      <c r="A21" s="9" t="s">
        <v>30</v>
      </c>
      <c r="B21" s="30" t="s">
        <v>31</v>
      </c>
      <c r="C21" s="17">
        <v>750</v>
      </c>
      <c r="D21" s="4"/>
      <c r="E21" s="12">
        <f t="shared" si="2"/>
        <v>0</v>
      </c>
    </row>
    <row r="22" spans="1:6" ht="47.25" x14ac:dyDescent="0.25">
      <c r="A22" s="37" t="s">
        <v>32</v>
      </c>
      <c r="B22" s="30" t="s">
        <v>33</v>
      </c>
      <c r="C22" s="17">
        <v>592</v>
      </c>
      <c r="D22" s="4"/>
      <c r="E22" s="12">
        <f t="shared" si="2"/>
        <v>0</v>
      </c>
    </row>
    <row r="23" spans="1:6" x14ac:dyDescent="0.25">
      <c r="A23" s="9" t="s">
        <v>34</v>
      </c>
      <c r="B23" s="30" t="s">
        <v>35</v>
      </c>
      <c r="C23" s="41">
        <v>228</v>
      </c>
      <c r="D23" s="4"/>
      <c r="E23" s="12">
        <f t="shared" si="2"/>
        <v>0</v>
      </c>
    </row>
    <row r="24" spans="1:6" x14ac:dyDescent="0.25">
      <c r="A24" s="9" t="s">
        <v>36</v>
      </c>
      <c r="B24" s="30" t="s">
        <v>31</v>
      </c>
      <c r="C24" s="41">
        <v>725</v>
      </c>
      <c r="D24" s="4"/>
      <c r="E24" s="12">
        <f t="shared" si="2"/>
        <v>0</v>
      </c>
    </row>
    <row r="25" spans="1:6" x14ac:dyDescent="0.25">
      <c r="A25" s="9" t="s">
        <v>37</v>
      </c>
      <c r="B25" s="30" t="s">
        <v>38</v>
      </c>
      <c r="C25" s="41">
        <v>273</v>
      </c>
      <c r="D25" s="4"/>
      <c r="E25" s="12">
        <f t="shared" si="2"/>
        <v>0</v>
      </c>
    </row>
    <row r="26" spans="1:6" x14ac:dyDescent="0.25">
      <c r="A26" s="9" t="s">
        <v>39</v>
      </c>
      <c r="B26" s="30">
        <v>512</v>
      </c>
      <c r="C26" s="41">
        <v>272</v>
      </c>
      <c r="D26" s="4"/>
      <c r="E26" s="12">
        <f t="shared" si="2"/>
        <v>0</v>
      </c>
    </row>
    <row r="27" spans="1:6" x14ac:dyDescent="0.25">
      <c r="A27" s="9" t="s">
        <v>40</v>
      </c>
      <c r="B27" s="30" t="s">
        <v>41</v>
      </c>
      <c r="C27" s="41">
        <v>405</v>
      </c>
      <c r="D27" s="4"/>
      <c r="E27" s="12">
        <f t="shared" si="2"/>
        <v>0</v>
      </c>
    </row>
    <row r="28" spans="1:6" ht="30" x14ac:dyDescent="0.25">
      <c r="A28" s="28" t="s">
        <v>42</v>
      </c>
      <c r="B28" s="31" t="s">
        <v>43</v>
      </c>
      <c r="C28" s="42" t="s">
        <v>44</v>
      </c>
      <c r="D28" s="4"/>
      <c r="E28" s="12">
        <f>IF(D28="YES","NC",0)</f>
        <v>0</v>
      </c>
    </row>
    <row r="29" spans="1:6" x14ac:dyDescent="0.25">
      <c r="A29" s="9" t="s">
        <v>45</v>
      </c>
      <c r="B29" s="30" t="s">
        <v>44</v>
      </c>
      <c r="C29" s="41" t="s">
        <v>46</v>
      </c>
      <c r="D29" s="4"/>
      <c r="E29" s="12">
        <f>IF(D29="YES","NC",0)</f>
        <v>0</v>
      </c>
    </row>
    <row r="30" spans="1:6" customFormat="1" ht="45" x14ac:dyDescent="0.25">
      <c r="A30" s="3" t="s">
        <v>47</v>
      </c>
      <c r="B30" s="38" t="s">
        <v>48</v>
      </c>
      <c r="C30" s="43">
        <v>392</v>
      </c>
      <c r="D30" s="39"/>
      <c r="E30" s="40">
        <f t="shared" ref="E30" si="3">IF(D30="Yes",$C30*SUM($D$7:$D$14),0)</f>
        <v>0</v>
      </c>
    </row>
    <row r="31" spans="1:6" customFormat="1" ht="45" x14ac:dyDescent="0.25">
      <c r="A31" s="3" t="s">
        <v>49</v>
      </c>
      <c r="B31" s="1" t="s">
        <v>50</v>
      </c>
      <c r="C31" s="2">
        <v>150</v>
      </c>
      <c r="D31" s="39"/>
      <c r="E31" s="40">
        <f t="shared" ref="E31" si="4">IF(D31="Yes",$C31*SUM($D$7:$D$14),0)</f>
        <v>0</v>
      </c>
    </row>
    <row r="32" spans="1:6" x14ac:dyDescent="0.25">
      <c r="A32" s="71" t="s">
        <v>51</v>
      </c>
      <c r="B32" s="72"/>
      <c r="C32" s="72"/>
      <c r="D32" s="10" t="s">
        <v>52</v>
      </c>
      <c r="E32" s="18">
        <f>IF(SUM(D7:D12)=0,0,SUM(E7:E12,E20:E31)/SUM(D7:D12))</f>
        <v>0</v>
      </c>
      <c r="F32" s="50"/>
    </row>
    <row r="33" spans="1:5" ht="18.75" x14ac:dyDescent="0.3">
      <c r="A33" s="68" t="s">
        <v>53</v>
      </c>
      <c r="B33" s="69"/>
      <c r="C33" s="69"/>
      <c r="D33" s="69"/>
      <c r="E33" s="70"/>
    </row>
    <row r="34" spans="1:5" x14ac:dyDescent="0.25">
      <c r="A34" s="73" t="s">
        <v>54</v>
      </c>
      <c r="B34" s="74"/>
      <c r="C34" s="74"/>
      <c r="D34" s="75"/>
      <c r="E34" s="12">
        <f>ROUND(0.0035*E32,2)</f>
        <v>0</v>
      </c>
    </row>
    <row r="35" spans="1:5" x14ac:dyDescent="0.25">
      <c r="A35" s="73" t="s">
        <v>55</v>
      </c>
      <c r="B35" s="74"/>
      <c r="C35" s="74"/>
      <c r="D35" s="75"/>
      <c r="E35" s="12">
        <v>11.25</v>
      </c>
    </row>
    <row r="36" spans="1:5" x14ac:dyDescent="0.25">
      <c r="A36" s="73" t="s">
        <v>56</v>
      </c>
      <c r="B36" s="74"/>
      <c r="C36" s="74"/>
      <c r="D36" s="75"/>
      <c r="E36" s="12">
        <v>20</v>
      </c>
    </row>
    <row r="37" spans="1:5" x14ac:dyDescent="0.25">
      <c r="A37" s="71" t="s">
        <v>57</v>
      </c>
      <c r="B37" s="72"/>
      <c r="C37" s="72"/>
      <c r="D37" s="10" t="s">
        <v>52</v>
      </c>
      <c r="E37" s="12">
        <f>IF(SUM(E32:E36)&lt;100,0,SUM(E32:E36))</f>
        <v>0</v>
      </c>
    </row>
    <row r="38" spans="1:5" ht="15.75" thickBot="1" x14ac:dyDescent="0.3">
      <c r="A38" s="76" t="s">
        <v>58</v>
      </c>
      <c r="B38" s="77"/>
      <c r="C38" s="77"/>
      <c r="D38" s="19" t="str">
        <f>IF(SUM(D7:D12)=0,"",IF(SUM(D7:D12)=1,"1 Vehicle",SUM(D7:D12)&amp;" Vehicles"))</f>
        <v/>
      </c>
      <c r="E38" s="20">
        <f>E37*SUM(D7:D12)</f>
        <v>0</v>
      </c>
    </row>
    <row r="39" spans="1:5" ht="19.5" thickTop="1" x14ac:dyDescent="0.3">
      <c r="A39" s="78" t="s">
        <v>59</v>
      </c>
      <c r="B39" s="79"/>
      <c r="C39" s="79"/>
      <c r="D39" s="79"/>
      <c r="E39" s="80"/>
    </row>
    <row r="40" spans="1:5" x14ac:dyDescent="0.25">
      <c r="A40" s="23" t="s">
        <v>60</v>
      </c>
      <c r="B40" s="90"/>
      <c r="C40" s="90"/>
      <c r="D40" s="21" t="s">
        <v>61</v>
      </c>
      <c r="E40" s="27"/>
    </row>
    <row r="41" spans="1:5" x14ac:dyDescent="0.25">
      <c r="A41" s="23" t="s">
        <v>62</v>
      </c>
      <c r="B41" s="90"/>
      <c r="C41" s="90"/>
      <c r="D41" s="21" t="s">
        <v>63</v>
      </c>
      <c r="E41" s="29"/>
    </row>
    <row r="42" spans="1:5" x14ac:dyDescent="0.25">
      <c r="A42" s="23" t="s">
        <v>64</v>
      </c>
      <c r="B42" s="92"/>
      <c r="C42" s="93"/>
      <c r="D42" s="21" t="s">
        <v>65</v>
      </c>
      <c r="E42" s="27"/>
    </row>
    <row r="43" spans="1:5" ht="18.75" x14ac:dyDescent="0.3">
      <c r="A43" s="68" t="s">
        <v>66</v>
      </c>
      <c r="B43" s="69"/>
      <c r="C43" s="69"/>
      <c r="D43" s="69"/>
      <c r="E43" s="70"/>
    </row>
    <row r="44" spans="1:5" x14ac:dyDescent="0.25">
      <c r="A44" s="24" t="s">
        <v>8</v>
      </c>
      <c r="B44" s="91" t="s">
        <v>67</v>
      </c>
      <c r="C44" s="91"/>
      <c r="D44" s="22" t="s">
        <v>68</v>
      </c>
      <c r="E44" s="25">
        <v>310062165</v>
      </c>
    </row>
    <row r="45" spans="1:5" x14ac:dyDescent="0.25">
      <c r="A45" s="23" t="s">
        <v>62</v>
      </c>
      <c r="B45" s="81" t="s">
        <v>69</v>
      </c>
      <c r="C45" s="82"/>
      <c r="D45" s="82"/>
      <c r="E45" s="83"/>
    </row>
    <row r="46" spans="1:5" ht="15.75" thickBot="1" x14ac:dyDescent="0.3">
      <c r="A46" s="26" t="s">
        <v>64</v>
      </c>
      <c r="B46" s="84" t="s">
        <v>70</v>
      </c>
      <c r="C46" s="85"/>
      <c r="D46" s="85"/>
      <c r="E46" s="86"/>
    </row>
    <row r="47" spans="1:5" ht="15.75" thickTop="1" x14ac:dyDescent="0.25"/>
  </sheetData>
  <sheetProtection algorithmName="SHA-512" hashValue="3GMPDiwuj8nClU/QWoGtYgg49g1TGwEdZ3V9iDXh6cx3nPhubfGue5425miuPfca575Mq9EAR9ZuNLpPlNY1Tg==" saltValue="Qrg6rsJaIOeqmjgmQ1JgXw==" spinCount="100000" sheet="1" formatColumns="0" formatRows="0"/>
  <mergeCells count="4">
    <mergeCell ref="B40:C40"/>
    <mergeCell ref="B44:C44"/>
    <mergeCell ref="B41:C41"/>
    <mergeCell ref="B42:C42"/>
  </mergeCells>
  <dataValidations disablePrompts="1" count="2">
    <dataValidation type="custom" allowBlank="1" showInputMessage="1" showErrorMessage="1" error="Only one vehicle configuration may be used on each spreadsheet." sqref="D7 D10:D12" xr:uid="{00000000-0002-0000-0000-000000000000}">
      <formula1>IF(SUM(D10:D12)=0,TRUE,FALSE)</formula1>
    </dataValidation>
    <dataValidation type="list" allowBlank="1" showInputMessage="1" showErrorMessage="1" sqref="D20:D31" xr:uid="{00000000-0002-0000-0000-000001000000}">
      <formula1>"Yes, "</formula1>
    </dataValidation>
  </dataValidations>
  <pageMargins left="0.25" right="0.25" top="0.75" bottom="0.75" header="0.3" footer="0.3"/>
  <pageSetup fitToHeight="0" orientation="portrait" r:id="rId1"/>
  <headerFooter>
    <oddHeader xml:space="preserve">&amp;R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96690-316F-4AB3-A1F6-FD16624439B2}">
  <dimension ref="A1:A2"/>
  <sheetViews>
    <sheetView workbookViewId="0">
      <selection sqref="A1:XFD1048576"/>
    </sheetView>
  </sheetViews>
  <sheetFormatPr defaultRowHeight="15" x14ac:dyDescent="0.25"/>
  <cols>
    <col min="1" max="1" width="104.28515625" bestFit="1" customWidth="1"/>
  </cols>
  <sheetData>
    <row r="1" spans="1:1" ht="21.75" thickBot="1" x14ac:dyDescent="0.4">
      <c r="A1" s="51" t="s">
        <v>1</v>
      </c>
    </row>
    <row r="2" spans="1:1" ht="180.75" thickBot="1" x14ac:dyDescent="0.3">
      <c r="A2" s="52"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Line 84 - F-250</vt:lpstr>
      <vt:lpstr>Instructions</vt:lpstr>
    </vt:vector>
  </TitlesOfParts>
  <Manager/>
  <Company>State of Louisiana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Austin Bachman</dc:creator>
  <cp:keywords/>
  <dc:description/>
  <cp:lastModifiedBy>Raymond McKnight (DOA)</cp:lastModifiedBy>
  <cp:revision/>
  <cp:lastPrinted>2025-07-18T18:37:43Z</cp:lastPrinted>
  <dcterms:created xsi:type="dcterms:W3CDTF">2016-08-11T20:23:26Z</dcterms:created>
  <dcterms:modified xsi:type="dcterms:W3CDTF">2026-06-01T14:24:39Z</dcterms:modified>
  <cp:category/>
  <cp:contentStatus/>
</cp:coreProperties>
</file>