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00115661\Desktop\CPO - Tom Ketterer\Assistant Director\"/>
    </mc:Choice>
  </mc:AlternateContent>
  <bookViews>
    <workbookView xWindow="0" yWindow="0" windowWidth="19200" windowHeight="5865"/>
  </bookViews>
  <sheets>
    <sheet name="Sheet1" sheetId="1" r:id="rId1"/>
    <sheet name="Sheet3" sheetId="3" r:id="rId2"/>
  </sheets>
  <externalReferences>
    <externalReference r:id="rId3"/>
  </externalReferences>
  <definedNames>
    <definedName name="_xlnm._FilterDatabase" localSheetId="0" hidden="1">Sheet1!$A$1:$J$155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0" i="1" l="1"/>
  <c r="H60" i="1"/>
  <c r="G60" i="1"/>
  <c r="F60" i="1"/>
  <c r="E60" i="1"/>
  <c r="J150" i="1" l="1"/>
  <c r="J145" i="1"/>
  <c r="J136" i="1"/>
  <c r="J121" i="1"/>
  <c r="J114" i="1"/>
  <c r="J107" i="1"/>
  <c r="J101" i="1"/>
  <c r="J89" i="1"/>
  <c r="J81" i="1"/>
  <c r="J59" i="1"/>
  <c r="J50" i="1"/>
  <c r="J44" i="1"/>
  <c r="J39" i="1"/>
  <c r="J32" i="1"/>
  <c r="J10" i="1"/>
  <c r="I150" i="1"/>
  <c r="I136" i="1"/>
  <c r="I128" i="1"/>
  <c r="I121" i="1"/>
  <c r="I114" i="1"/>
  <c r="I107" i="1"/>
  <c r="I101" i="1"/>
  <c r="I97" i="1"/>
  <c r="I89" i="1"/>
  <c r="I81" i="1"/>
  <c r="I70" i="1"/>
  <c r="I50" i="1"/>
  <c r="I44" i="1"/>
  <c r="I32" i="1"/>
  <c r="I10" i="1"/>
  <c r="H150" i="1"/>
  <c r="H145" i="1"/>
  <c r="H136" i="1"/>
  <c r="H128" i="1"/>
  <c r="H121" i="1"/>
  <c r="H114" i="1"/>
  <c r="H101" i="1"/>
  <c r="H97" i="1"/>
  <c r="H89" i="1"/>
  <c r="H81" i="1"/>
  <c r="H70" i="1"/>
  <c r="H59" i="1"/>
  <c r="H50" i="1"/>
  <c r="H39" i="1"/>
  <c r="H8" i="1"/>
  <c r="H9" i="1"/>
  <c r="H10" i="1"/>
  <c r="G145" i="1"/>
  <c r="G128" i="1"/>
  <c r="G121" i="1"/>
  <c r="G114" i="1"/>
  <c r="G107" i="1"/>
  <c r="G101" i="1"/>
  <c r="G97" i="1"/>
  <c r="G89" i="1"/>
  <c r="G81" i="1"/>
  <c r="G70" i="1"/>
  <c r="G59" i="1"/>
  <c r="G50" i="1"/>
  <c r="G44" i="1"/>
  <c r="G32" i="1"/>
  <c r="G10" i="1"/>
  <c r="F150" i="1"/>
  <c r="F145" i="1"/>
  <c r="F128" i="1"/>
  <c r="F121" i="1"/>
  <c r="F114" i="1"/>
  <c r="F107" i="1"/>
  <c r="F101" i="1"/>
  <c r="F97" i="1"/>
  <c r="F89" i="1"/>
  <c r="F70" i="1"/>
  <c r="F59" i="1"/>
  <c r="F50" i="1"/>
  <c r="F44" i="1"/>
  <c r="F39" i="1"/>
  <c r="F9" i="1"/>
  <c r="F10" i="1"/>
  <c r="F136" i="1"/>
  <c r="F81" i="1"/>
  <c r="F32" i="1"/>
  <c r="F5" i="1"/>
  <c r="E34" i="1"/>
  <c r="E83" i="1"/>
  <c r="E92" i="1"/>
  <c r="E104" i="1"/>
  <c r="E109" i="1"/>
  <c r="E117" i="1"/>
  <c r="E123" i="1"/>
  <c r="E131" i="1"/>
  <c r="E140" i="1"/>
  <c r="E146" i="1"/>
  <c r="E153" i="1"/>
  <c r="E10" i="1"/>
  <c r="G3" i="1"/>
  <c r="F3" i="1"/>
  <c r="H3" i="1"/>
  <c r="I3" i="1"/>
  <c r="J3" i="1"/>
  <c r="F4" i="1"/>
  <c r="G4" i="1"/>
  <c r="H4" i="1"/>
  <c r="I4" i="1"/>
  <c r="J4" i="1"/>
  <c r="G5" i="1"/>
  <c r="H5" i="1"/>
  <c r="I5" i="1"/>
  <c r="J5" i="1"/>
  <c r="F6" i="1"/>
  <c r="G6" i="1"/>
  <c r="H6" i="1"/>
  <c r="I6" i="1"/>
  <c r="J6" i="1"/>
  <c r="F7" i="1"/>
  <c r="G7" i="1"/>
  <c r="H7" i="1"/>
  <c r="I7" i="1"/>
  <c r="J7" i="1"/>
  <c r="F8" i="1"/>
  <c r="G8" i="1"/>
  <c r="I8" i="1"/>
  <c r="J8" i="1"/>
  <c r="G9" i="1"/>
  <c r="I9" i="1"/>
  <c r="J9" i="1"/>
  <c r="F11" i="1"/>
  <c r="G11" i="1"/>
  <c r="H11" i="1"/>
  <c r="I11" i="1"/>
  <c r="J11" i="1"/>
  <c r="F12" i="1"/>
  <c r="G12" i="1"/>
  <c r="H12" i="1"/>
  <c r="I12" i="1"/>
  <c r="J12" i="1"/>
  <c r="F13" i="1"/>
  <c r="G13" i="1"/>
  <c r="H13" i="1"/>
  <c r="I13" i="1"/>
  <c r="J13" i="1"/>
  <c r="F14" i="1"/>
  <c r="G14" i="1"/>
  <c r="H14" i="1"/>
  <c r="I14" i="1"/>
  <c r="J14" i="1"/>
  <c r="F16" i="1"/>
  <c r="G16" i="1"/>
  <c r="H16" i="1"/>
  <c r="I16" i="1"/>
  <c r="J16" i="1"/>
  <c r="F17" i="1"/>
  <c r="G17" i="1"/>
  <c r="H17" i="1"/>
  <c r="I17" i="1"/>
  <c r="J17" i="1"/>
  <c r="F18" i="1"/>
  <c r="G18" i="1"/>
  <c r="H18" i="1"/>
  <c r="I18" i="1"/>
  <c r="J18" i="1"/>
  <c r="F20" i="1"/>
  <c r="G20" i="1"/>
  <c r="H20" i="1"/>
  <c r="I20" i="1"/>
  <c r="J20" i="1"/>
  <c r="F22" i="1"/>
  <c r="G22" i="1"/>
  <c r="H22" i="1"/>
  <c r="I22" i="1"/>
  <c r="J22" i="1"/>
  <c r="F23" i="1"/>
  <c r="G23" i="1"/>
  <c r="H23" i="1"/>
  <c r="I23" i="1"/>
  <c r="J23" i="1"/>
  <c r="F24" i="1"/>
  <c r="G24" i="1"/>
  <c r="H24" i="1"/>
  <c r="I24" i="1"/>
  <c r="J24" i="1"/>
  <c r="F25" i="1"/>
  <c r="G25" i="1"/>
  <c r="H25" i="1"/>
  <c r="I25" i="1"/>
  <c r="J25" i="1"/>
  <c r="F27" i="1"/>
  <c r="G27" i="1"/>
  <c r="H27" i="1"/>
  <c r="I27" i="1"/>
  <c r="J27" i="1"/>
  <c r="F29" i="1"/>
  <c r="G29" i="1"/>
  <c r="H29" i="1"/>
  <c r="I29" i="1"/>
  <c r="J29" i="1"/>
  <c r="F30" i="1"/>
  <c r="G30" i="1"/>
  <c r="H30" i="1"/>
  <c r="I30" i="1"/>
  <c r="J30" i="1"/>
  <c r="F31" i="1"/>
  <c r="G31" i="1"/>
  <c r="H31" i="1"/>
  <c r="I31" i="1"/>
  <c r="J31" i="1"/>
  <c r="H32" i="1"/>
  <c r="F33" i="1"/>
  <c r="G33" i="1"/>
  <c r="H33" i="1"/>
  <c r="I33" i="1"/>
  <c r="J33" i="1"/>
  <c r="F34" i="1"/>
  <c r="G34" i="1"/>
  <c r="H34" i="1"/>
  <c r="I34" i="1"/>
  <c r="J34" i="1"/>
  <c r="F35" i="1"/>
  <c r="G35" i="1"/>
  <c r="H35" i="1"/>
  <c r="I35" i="1"/>
  <c r="J35" i="1"/>
  <c r="F36" i="1"/>
  <c r="G36" i="1"/>
  <c r="H36" i="1"/>
  <c r="I36" i="1"/>
  <c r="J36" i="1"/>
  <c r="F37" i="1"/>
  <c r="G37" i="1"/>
  <c r="H37" i="1"/>
  <c r="I37" i="1"/>
  <c r="J37" i="1"/>
  <c r="F38" i="1"/>
  <c r="G38" i="1"/>
  <c r="H38" i="1"/>
  <c r="I38" i="1"/>
  <c r="J38" i="1"/>
  <c r="G39" i="1"/>
  <c r="I39" i="1"/>
  <c r="F41" i="1"/>
  <c r="G41" i="1"/>
  <c r="H41" i="1"/>
  <c r="I41" i="1"/>
  <c r="J41" i="1"/>
  <c r="F42" i="1"/>
  <c r="G42" i="1"/>
  <c r="H42" i="1"/>
  <c r="I42" i="1"/>
  <c r="J42" i="1"/>
  <c r="F43" i="1"/>
  <c r="G43" i="1"/>
  <c r="H43" i="1"/>
  <c r="I43" i="1"/>
  <c r="J43" i="1"/>
  <c r="H44" i="1"/>
  <c r="F45" i="1"/>
  <c r="G45" i="1"/>
  <c r="H45" i="1"/>
  <c r="I45" i="1"/>
  <c r="J45" i="1"/>
  <c r="F46" i="1"/>
  <c r="G46" i="1"/>
  <c r="H46" i="1"/>
  <c r="I46" i="1"/>
  <c r="J46" i="1"/>
  <c r="F47" i="1"/>
  <c r="G47" i="1"/>
  <c r="H47" i="1"/>
  <c r="I47" i="1"/>
  <c r="J47" i="1"/>
  <c r="F48" i="1"/>
  <c r="G48" i="1"/>
  <c r="H48" i="1"/>
  <c r="I48" i="1"/>
  <c r="J48" i="1"/>
  <c r="F49" i="1"/>
  <c r="G49" i="1"/>
  <c r="H49" i="1"/>
  <c r="I49" i="1"/>
  <c r="J49" i="1"/>
  <c r="F51" i="1"/>
  <c r="G51" i="1"/>
  <c r="H51" i="1"/>
  <c r="I51" i="1"/>
  <c r="J51" i="1"/>
  <c r="F52" i="1"/>
  <c r="G52" i="1"/>
  <c r="H52" i="1"/>
  <c r="I52" i="1"/>
  <c r="J52" i="1"/>
  <c r="F56" i="1"/>
  <c r="G56" i="1"/>
  <c r="H56" i="1"/>
  <c r="I56" i="1"/>
  <c r="J56" i="1"/>
  <c r="F58" i="1"/>
  <c r="G58" i="1"/>
  <c r="H58" i="1"/>
  <c r="I58" i="1"/>
  <c r="J58" i="1"/>
  <c r="I59" i="1"/>
  <c r="F61" i="1"/>
  <c r="G61" i="1"/>
  <c r="H61" i="1"/>
  <c r="I61" i="1"/>
  <c r="J61" i="1"/>
  <c r="F62" i="1"/>
  <c r="G62" i="1"/>
  <c r="H62" i="1"/>
  <c r="I62" i="1"/>
  <c r="J62" i="1"/>
  <c r="F63" i="1"/>
  <c r="G63" i="1"/>
  <c r="H63" i="1"/>
  <c r="I63" i="1"/>
  <c r="J63" i="1"/>
  <c r="F64" i="1"/>
  <c r="G64" i="1"/>
  <c r="H64" i="1"/>
  <c r="I64" i="1"/>
  <c r="J64" i="1"/>
  <c r="F65" i="1"/>
  <c r="G65" i="1"/>
  <c r="H65" i="1"/>
  <c r="I65" i="1"/>
  <c r="J65" i="1"/>
  <c r="F66" i="1"/>
  <c r="G66" i="1"/>
  <c r="H66" i="1"/>
  <c r="I66" i="1"/>
  <c r="J66" i="1"/>
  <c r="F67" i="1"/>
  <c r="G67" i="1"/>
  <c r="H67" i="1"/>
  <c r="I67" i="1"/>
  <c r="J67" i="1"/>
  <c r="F68" i="1"/>
  <c r="G68" i="1"/>
  <c r="H68" i="1"/>
  <c r="I68" i="1"/>
  <c r="J68" i="1"/>
  <c r="F69" i="1"/>
  <c r="G69" i="1"/>
  <c r="H69" i="1"/>
  <c r="I69" i="1"/>
  <c r="J69" i="1"/>
  <c r="J70" i="1"/>
  <c r="F71" i="1"/>
  <c r="G71" i="1"/>
  <c r="H71" i="1"/>
  <c r="I71" i="1"/>
  <c r="J71" i="1"/>
  <c r="F72" i="1"/>
  <c r="G72" i="1"/>
  <c r="H72" i="1"/>
  <c r="I72" i="1"/>
  <c r="J72" i="1"/>
  <c r="F73" i="1"/>
  <c r="G73" i="1"/>
  <c r="H73" i="1"/>
  <c r="I73" i="1"/>
  <c r="J73" i="1"/>
  <c r="F75" i="1"/>
  <c r="G75" i="1"/>
  <c r="H75" i="1"/>
  <c r="I75" i="1"/>
  <c r="J75" i="1"/>
  <c r="F80" i="1"/>
  <c r="G80" i="1"/>
  <c r="H80" i="1"/>
  <c r="I80" i="1"/>
  <c r="J80" i="1"/>
  <c r="F83" i="1"/>
  <c r="G83" i="1"/>
  <c r="H83" i="1"/>
  <c r="I83" i="1"/>
  <c r="J83" i="1"/>
  <c r="F84" i="1"/>
  <c r="G84" i="1"/>
  <c r="H84" i="1"/>
  <c r="I84" i="1"/>
  <c r="J84" i="1"/>
  <c r="F85" i="1"/>
  <c r="G85" i="1"/>
  <c r="H85" i="1"/>
  <c r="I85" i="1"/>
  <c r="J85" i="1"/>
  <c r="F86" i="1"/>
  <c r="G86" i="1"/>
  <c r="H86" i="1"/>
  <c r="I86" i="1"/>
  <c r="J86" i="1"/>
  <c r="F87" i="1"/>
  <c r="G87" i="1"/>
  <c r="H87" i="1"/>
  <c r="I87" i="1"/>
  <c r="J87" i="1"/>
  <c r="F88" i="1"/>
  <c r="G88" i="1"/>
  <c r="H88" i="1"/>
  <c r="I88" i="1"/>
  <c r="J88" i="1"/>
  <c r="F91" i="1"/>
  <c r="G91" i="1"/>
  <c r="H91" i="1"/>
  <c r="I91" i="1"/>
  <c r="J91" i="1"/>
  <c r="F92" i="1"/>
  <c r="G92" i="1"/>
  <c r="H92" i="1"/>
  <c r="I92" i="1"/>
  <c r="J92" i="1"/>
  <c r="F93" i="1"/>
  <c r="G93" i="1"/>
  <c r="H93" i="1"/>
  <c r="I93" i="1"/>
  <c r="J93" i="1"/>
  <c r="F94" i="1"/>
  <c r="G94" i="1"/>
  <c r="H94" i="1"/>
  <c r="I94" i="1"/>
  <c r="J94" i="1"/>
  <c r="F95" i="1"/>
  <c r="G95" i="1"/>
  <c r="H95" i="1"/>
  <c r="I95" i="1"/>
  <c r="J95" i="1"/>
  <c r="F96" i="1"/>
  <c r="G96" i="1"/>
  <c r="H96" i="1"/>
  <c r="I96" i="1"/>
  <c r="J96" i="1"/>
  <c r="J97" i="1"/>
  <c r="F99" i="1"/>
  <c r="G99" i="1"/>
  <c r="H99" i="1"/>
  <c r="I99" i="1"/>
  <c r="J99" i="1"/>
  <c r="F103" i="1"/>
  <c r="G103" i="1"/>
  <c r="H103" i="1"/>
  <c r="I103" i="1"/>
  <c r="J103" i="1"/>
  <c r="F104" i="1"/>
  <c r="G104" i="1"/>
  <c r="H104" i="1"/>
  <c r="I104" i="1"/>
  <c r="J104" i="1"/>
  <c r="F105" i="1"/>
  <c r="G105" i="1"/>
  <c r="H105" i="1"/>
  <c r="I105" i="1"/>
  <c r="J105" i="1"/>
  <c r="F106" i="1"/>
  <c r="G106" i="1"/>
  <c r="H106" i="1"/>
  <c r="I106" i="1"/>
  <c r="J106" i="1"/>
  <c r="H107" i="1"/>
  <c r="F108" i="1"/>
  <c r="G108" i="1"/>
  <c r="H108" i="1"/>
  <c r="I108" i="1"/>
  <c r="J108" i="1"/>
  <c r="F109" i="1"/>
  <c r="G109" i="1"/>
  <c r="H109" i="1"/>
  <c r="I109" i="1"/>
  <c r="J109" i="1"/>
  <c r="F111" i="1"/>
  <c r="G111" i="1"/>
  <c r="H111" i="1"/>
  <c r="I111" i="1"/>
  <c r="J111" i="1"/>
  <c r="F112" i="1"/>
  <c r="G112" i="1"/>
  <c r="H112" i="1"/>
  <c r="I112" i="1"/>
  <c r="J112" i="1"/>
  <c r="F113" i="1"/>
  <c r="G113" i="1"/>
  <c r="H113" i="1"/>
  <c r="I113" i="1"/>
  <c r="J113" i="1"/>
  <c r="F115" i="1"/>
  <c r="G115" i="1"/>
  <c r="H115" i="1"/>
  <c r="I115" i="1"/>
  <c r="J115" i="1"/>
  <c r="F117" i="1"/>
  <c r="G117" i="1"/>
  <c r="H117" i="1"/>
  <c r="I117" i="1"/>
  <c r="J117" i="1"/>
  <c r="F118" i="1"/>
  <c r="G118" i="1"/>
  <c r="H118" i="1"/>
  <c r="I118" i="1"/>
  <c r="J118" i="1"/>
  <c r="F119" i="1"/>
  <c r="G119" i="1"/>
  <c r="H119" i="1"/>
  <c r="I119" i="1"/>
  <c r="J119" i="1"/>
  <c r="F120" i="1"/>
  <c r="G120" i="1"/>
  <c r="H120" i="1"/>
  <c r="I120" i="1"/>
  <c r="J120" i="1"/>
  <c r="F122" i="1"/>
  <c r="G122" i="1"/>
  <c r="H122" i="1"/>
  <c r="I122" i="1"/>
  <c r="J122" i="1"/>
  <c r="F123" i="1"/>
  <c r="G123" i="1"/>
  <c r="H123" i="1"/>
  <c r="I123" i="1"/>
  <c r="J123" i="1"/>
  <c r="F124" i="1"/>
  <c r="G124" i="1"/>
  <c r="H124" i="1"/>
  <c r="I124" i="1"/>
  <c r="J124" i="1"/>
  <c r="F126" i="1"/>
  <c r="G126" i="1"/>
  <c r="H126" i="1"/>
  <c r="I126" i="1"/>
  <c r="J126" i="1"/>
  <c r="F127" i="1"/>
  <c r="G127" i="1"/>
  <c r="H127" i="1"/>
  <c r="I127" i="1"/>
  <c r="J127" i="1"/>
  <c r="J128" i="1"/>
  <c r="F129" i="1"/>
  <c r="G129" i="1"/>
  <c r="H129" i="1"/>
  <c r="I129" i="1"/>
  <c r="J129" i="1"/>
  <c r="F130" i="1"/>
  <c r="G130" i="1"/>
  <c r="H130" i="1"/>
  <c r="I130" i="1"/>
  <c r="J130" i="1"/>
  <c r="F131" i="1"/>
  <c r="G131" i="1"/>
  <c r="H131" i="1"/>
  <c r="I131" i="1"/>
  <c r="J131" i="1"/>
  <c r="F133" i="1"/>
  <c r="G133" i="1"/>
  <c r="H133" i="1"/>
  <c r="I133" i="1"/>
  <c r="J133" i="1"/>
  <c r="F134" i="1"/>
  <c r="G134" i="1"/>
  <c r="H134" i="1"/>
  <c r="I134" i="1"/>
  <c r="J134" i="1"/>
  <c r="F135" i="1"/>
  <c r="G135" i="1"/>
  <c r="H135" i="1"/>
  <c r="I135" i="1"/>
  <c r="J135" i="1"/>
  <c r="G136" i="1"/>
  <c r="F137" i="1"/>
  <c r="G137" i="1"/>
  <c r="H137" i="1"/>
  <c r="I137" i="1"/>
  <c r="J137" i="1"/>
  <c r="F138" i="1"/>
  <c r="G138" i="1"/>
  <c r="H138" i="1"/>
  <c r="I138" i="1"/>
  <c r="J138" i="1"/>
  <c r="F139" i="1"/>
  <c r="G139" i="1"/>
  <c r="H139" i="1"/>
  <c r="I139" i="1"/>
  <c r="J139" i="1"/>
  <c r="F140" i="1"/>
  <c r="G140" i="1"/>
  <c r="H140" i="1"/>
  <c r="I140" i="1"/>
  <c r="J140" i="1"/>
  <c r="F143" i="1"/>
  <c r="G143" i="1"/>
  <c r="H143" i="1"/>
  <c r="I143" i="1"/>
  <c r="J143" i="1"/>
  <c r="F144" i="1"/>
  <c r="G144" i="1"/>
  <c r="H144" i="1"/>
  <c r="I144" i="1"/>
  <c r="J144" i="1"/>
  <c r="I145" i="1"/>
  <c r="F146" i="1"/>
  <c r="G146" i="1"/>
  <c r="H146" i="1"/>
  <c r="I146" i="1"/>
  <c r="J146" i="1"/>
  <c r="F147" i="1"/>
  <c r="G147" i="1"/>
  <c r="H147" i="1"/>
  <c r="I147" i="1"/>
  <c r="J147" i="1"/>
  <c r="F148" i="1"/>
  <c r="G148" i="1"/>
  <c r="H148" i="1"/>
  <c r="I148" i="1"/>
  <c r="J148" i="1"/>
  <c r="G150" i="1"/>
  <c r="F151" i="1"/>
  <c r="G151" i="1"/>
  <c r="H151" i="1"/>
  <c r="I151" i="1"/>
  <c r="J151" i="1"/>
  <c r="F152" i="1"/>
  <c r="G152" i="1"/>
  <c r="H152" i="1"/>
  <c r="I152" i="1"/>
  <c r="J152" i="1"/>
  <c r="F153" i="1"/>
  <c r="G153" i="1"/>
  <c r="H153" i="1"/>
  <c r="I153" i="1"/>
  <c r="J153" i="1"/>
  <c r="F154" i="1"/>
  <c r="G154" i="1"/>
  <c r="H154" i="1"/>
  <c r="I154" i="1"/>
  <c r="J154" i="1"/>
  <c r="F155" i="1"/>
  <c r="G155" i="1"/>
  <c r="H155" i="1"/>
  <c r="I155" i="1"/>
  <c r="J155" i="1"/>
  <c r="J2" i="1"/>
  <c r="I2" i="1"/>
  <c r="H2" i="1"/>
  <c r="G2" i="1"/>
  <c r="F2" i="1"/>
  <c r="E11" i="1"/>
  <c r="E12" i="1"/>
  <c r="E13" i="1"/>
  <c r="E14" i="1"/>
  <c r="E16" i="1"/>
  <c r="E17" i="1"/>
  <c r="E18" i="1"/>
  <c r="E20" i="1"/>
  <c r="E22" i="1"/>
  <c r="E23" i="1"/>
  <c r="E24" i="1"/>
  <c r="E25" i="1"/>
  <c r="E27" i="1"/>
  <c r="E29" i="1"/>
  <c r="E30" i="1"/>
  <c r="E31" i="1"/>
  <c r="E32" i="1"/>
  <c r="E33" i="1"/>
  <c r="E35" i="1"/>
  <c r="E36" i="1"/>
  <c r="E37" i="1"/>
  <c r="E38" i="1"/>
  <c r="E39" i="1"/>
  <c r="E41" i="1"/>
  <c r="E42" i="1"/>
  <c r="E43" i="1"/>
  <c r="E44" i="1"/>
  <c r="E45" i="1"/>
  <c r="E46" i="1"/>
  <c r="E47" i="1"/>
  <c r="E48" i="1"/>
  <c r="E49" i="1"/>
  <c r="E50" i="1"/>
  <c r="E51" i="1"/>
  <c r="E52" i="1"/>
  <c r="E56" i="1"/>
  <c r="E58" i="1"/>
  <c r="E59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5" i="1"/>
  <c r="E80" i="1"/>
  <c r="E81" i="1"/>
  <c r="E84" i="1"/>
  <c r="E85" i="1"/>
  <c r="E86" i="1"/>
  <c r="E87" i="1"/>
  <c r="E88" i="1"/>
  <c r="E89" i="1"/>
  <c r="E91" i="1"/>
  <c r="E93" i="1"/>
  <c r="E94" i="1"/>
  <c r="E95" i="1"/>
  <c r="E96" i="1"/>
  <c r="E97" i="1"/>
  <c r="E99" i="1"/>
  <c r="E101" i="1"/>
  <c r="E103" i="1"/>
  <c r="E105" i="1"/>
  <c r="E106" i="1"/>
  <c r="E107" i="1"/>
  <c r="E108" i="1"/>
  <c r="E111" i="1"/>
  <c r="E112" i="1"/>
  <c r="E113" i="1"/>
  <c r="E114" i="1"/>
  <c r="E115" i="1"/>
  <c r="E118" i="1"/>
  <c r="E119" i="1"/>
  <c r="E120" i="1"/>
  <c r="E121" i="1"/>
  <c r="E122" i="1"/>
  <c r="E124" i="1"/>
  <c r="E126" i="1"/>
  <c r="E127" i="1"/>
  <c r="E128" i="1"/>
  <c r="E129" i="1"/>
  <c r="E130" i="1"/>
  <c r="E133" i="1"/>
  <c r="E134" i="1"/>
  <c r="E135" i="1"/>
  <c r="E136" i="1"/>
  <c r="E137" i="1"/>
  <c r="E138" i="1"/>
  <c r="E139" i="1"/>
  <c r="E143" i="1"/>
  <c r="E144" i="1"/>
  <c r="E145" i="1"/>
  <c r="E147" i="1"/>
  <c r="E148" i="1"/>
  <c r="E150" i="1"/>
  <c r="E151" i="1"/>
  <c r="E152" i="1"/>
  <c r="E154" i="1"/>
  <c r="E155" i="1"/>
  <c r="E3" i="1"/>
  <c r="E4" i="1"/>
  <c r="E5" i="1"/>
  <c r="E6" i="1"/>
  <c r="E7" i="1"/>
  <c r="E8" i="1"/>
  <c r="E9" i="1"/>
  <c r="E2" i="1"/>
</calcChain>
</file>

<file path=xl/sharedStrings.xml><?xml version="1.0" encoding="utf-8"?>
<sst xmlns="http://schemas.openxmlformats.org/spreadsheetml/2006/main" count="760" uniqueCount="626">
  <si>
    <t>Area 1</t>
  </si>
  <si>
    <t>Area 2</t>
  </si>
  <si>
    <t>Area 3</t>
  </si>
  <si>
    <t>Area 4</t>
  </si>
  <si>
    <t>Area 5</t>
  </si>
  <si>
    <t>Area 6</t>
  </si>
  <si>
    <t>3Di, Inc.</t>
  </si>
  <si>
    <t>4 Consulting Inc.</t>
  </si>
  <si>
    <t>22nd Century Technologies, Inc.</t>
  </si>
  <si>
    <t>A-B Computer Solutions, Inc.</t>
  </si>
  <si>
    <t>3980 Florida Street, Mandeville, LA 70448</t>
  </si>
  <si>
    <t>Ken Antonucci</t>
  </si>
  <si>
    <t>kena@a-bcomputers.com</t>
  </si>
  <si>
    <t>Abacus Service Corporation</t>
  </si>
  <si>
    <t>Accenture LLP</t>
  </si>
  <si>
    <t>ACI Infotech Inc</t>
  </si>
  <si>
    <t>Acnovate Corporation</t>
  </si>
  <si>
    <t>Damien Kelman</t>
  </si>
  <si>
    <t>damien.kelman@acnovate.com</t>
  </si>
  <si>
    <t>Acro Service Corporation</t>
  </si>
  <si>
    <t>Leah Pelletier</t>
  </si>
  <si>
    <t>lpelletier@acrocorp.com</t>
  </si>
  <si>
    <t>Agilify, LLC</t>
  </si>
  <si>
    <t>Jeremy Starns</t>
  </si>
  <si>
    <t>jeremy@agilifyus.com</t>
  </si>
  <si>
    <t>Akiva Technologies, LLC</t>
  </si>
  <si>
    <t>722 East Market Street, Suite 102, Leesburg, VA 20176</t>
  </si>
  <si>
    <t>Christopher John Canarelli</t>
  </si>
  <si>
    <t>ccanarelli@akiva.com</t>
  </si>
  <si>
    <t>Amer Technology Inc.</t>
  </si>
  <si>
    <t>Kamalpreet Singh</t>
  </si>
  <si>
    <t>kamal@amersolutions.com</t>
  </si>
  <si>
    <t>American Packaging I Inc (API)</t>
  </si>
  <si>
    <t>Jason M. Cannizzo</t>
  </si>
  <si>
    <t>jasoncannizzo@usa-pkg.com</t>
  </si>
  <si>
    <t>Robert Kashamalla</t>
  </si>
  <si>
    <t>procurement@americanunit.com</t>
  </si>
  <si>
    <t>Laura Thomas</t>
  </si>
  <si>
    <t>lthomas@antaresnet.com</t>
  </si>
  <si>
    <t>Apex Systems, LLC</t>
  </si>
  <si>
    <t>David Ward, GISP</t>
  </si>
  <si>
    <t>david.ward@arcadis.com</t>
  </si>
  <si>
    <t>6234 Far Hills Avenue, Dayton, OH 45459</t>
  </si>
  <si>
    <t>Tamiko Lawton</t>
  </si>
  <si>
    <t>2751 Prosperity Ave, STE 240, Fairfax VA 22031</t>
  </si>
  <si>
    <t>Theertha Balaguru</t>
  </si>
  <si>
    <t>bala@athreyainc.com</t>
  </si>
  <si>
    <t>Avexon, LLC</t>
  </si>
  <si>
    <t>6260 Vicksburg Street, Suite C, New Orleans, LA 70124</t>
  </si>
  <si>
    <t>Kimee B. Nass</t>
  </si>
  <si>
    <t>Bahwan CyberTek Inc</t>
  </si>
  <si>
    <t>209 West Central Street, Suite 312 Natick, MA, 01760 USA</t>
  </si>
  <si>
    <t>Christopher D'Souza</t>
  </si>
  <si>
    <t>chris@bahwancybertek.com</t>
  </si>
  <si>
    <t>BayInfotech LLC</t>
  </si>
  <si>
    <t>Maulik Shyani</t>
  </si>
  <si>
    <t>maulik@bay-infotech.com</t>
  </si>
  <si>
    <t>Bell Federal Systems Inc.</t>
  </si>
  <si>
    <t>7416 Hastings Street, Springfield VA 22150</t>
  </si>
  <si>
    <t>Adrian Bell</t>
  </si>
  <si>
    <t>abell@bellfsinc.com</t>
  </si>
  <si>
    <t>Andrew Killingsworth</t>
  </si>
  <si>
    <t>andrew.killingsworth@bepcinc.com</t>
  </si>
  <si>
    <t>BuzzClan, LLC</t>
  </si>
  <si>
    <t>1006 Paige CT, Slidell, LA 70461</t>
  </si>
  <si>
    <t>Carl L. Hebron</t>
  </si>
  <si>
    <t>Carl@clhebronenterprises.com</t>
  </si>
  <si>
    <t>13475 Danielson Street, Suite 230, Poway, CA 92064</t>
  </si>
  <si>
    <t>Raminder Singh</t>
  </si>
  <si>
    <t>gov@ccsglobaltech.com</t>
  </si>
  <si>
    <t>Cambay Consulting LLC</t>
  </si>
  <si>
    <t>Arpit Soni</t>
  </si>
  <si>
    <t>Cayuse Civil Services, LLC</t>
  </si>
  <si>
    <t>72632 Coyote Rd, Pendleton, OR 97801</t>
  </si>
  <si>
    <t>Celerian Consulting, Inc.</t>
  </si>
  <si>
    <t>PO Box 86679, Baton Rouge, LA 70879</t>
  </si>
  <si>
    <t>Cloud Consulting Services Inc</t>
  </si>
  <si>
    <t>Gyan Saxena</t>
  </si>
  <si>
    <t>Clovity Inc.</t>
  </si>
  <si>
    <t>11501 Dublin Blvd, Suite 200, California 94568</t>
  </si>
  <si>
    <t>COGENT Infotech Corporation</t>
  </si>
  <si>
    <t>Compunnel Software Group, Inc.</t>
  </si>
  <si>
    <t>govt@compunnel.com</t>
  </si>
  <si>
    <t>Computer Aid, Inc.</t>
  </si>
  <si>
    <t>Gabriela Feliciano</t>
  </si>
  <si>
    <t>Compu-Vision Consulting Inc.</t>
  </si>
  <si>
    <t>Comtech LLC</t>
  </si>
  <si>
    <t>3475 Lenox Road NE, Suite 450, Atlanta, GA 30326</t>
  </si>
  <si>
    <t>Justin Winger</t>
  </si>
  <si>
    <t>Justin.Winger@lorienglobal.com</t>
  </si>
  <si>
    <t>Creative Information Technology, Inc.</t>
  </si>
  <si>
    <t>7799 Leesburg Pike, Suite 500 North, Falls Church, VA 22043</t>
  </si>
  <si>
    <t>Crystal Data LLC</t>
  </si>
  <si>
    <t>1 Eves Dr, Suite 145, Marlton, NJ 08053</t>
  </si>
  <si>
    <t>MS. Monika Anand</t>
  </si>
  <si>
    <t>monika.anand@crystaldatasystems.net</t>
  </si>
  <si>
    <t>CSG Government Solutions, Inc.</t>
  </si>
  <si>
    <t>180 N. Stetson Ave, Suite 3200, Chicago, IL 60601</t>
  </si>
  <si>
    <t>Kirk Swanson</t>
  </si>
  <si>
    <t>rfp@csgdelivers.com</t>
  </si>
  <si>
    <t>Cynet Systems Inc.</t>
  </si>
  <si>
    <t>21000 Atlantic Blvd #700, Sterling, Virginia</t>
  </si>
  <si>
    <t>Arpit Paul</t>
  </si>
  <si>
    <t>arpitp@cynetsystems.com</t>
  </si>
  <si>
    <t>McCollum Solutions Group LLC DBA DAELA</t>
  </si>
  <si>
    <t>David McCollum</t>
  </si>
  <si>
    <t>DatamanUSA LLC</t>
  </si>
  <si>
    <t>6890 S Tucson Way, Suite 100, Centennial, CO 80112</t>
  </si>
  <si>
    <t>Nidhi Saxena</t>
  </si>
  <si>
    <t>DBA University, Inc.</t>
  </si>
  <si>
    <t>Srinivas Ramineni</t>
  </si>
  <si>
    <t>srini@dbauniversity.com</t>
  </si>
  <si>
    <t>Deloitte Consulting LLP</t>
  </si>
  <si>
    <t>100 North Street, Suite 803, Baton Rouge, LA 70802, USA</t>
  </si>
  <si>
    <t>DETEL Computer Solutions</t>
  </si>
  <si>
    <t>Brandi Dubea</t>
  </si>
  <si>
    <t>DevCare Solutions Ltd</t>
  </si>
  <si>
    <t>Gayathri Prithiviraj</t>
  </si>
  <si>
    <t>rfp@devcare.com</t>
  </si>
  <si>
    <t>Directed Analytics Inc.</t>
  </si>
  <si>
    <t>Brenton Moss</t>
  </si>
  <si>
    <t>bmoss@directedanalytics.com</t>
  </si>
  <si>
    <t>E7Strategies, Inc.</t>
  </si>
  <si>
    <t>Soumya Devi M. Veerachandran</t>
  </si>
  <si>
    <t>bids@e7strategies.com</t>
  </si>
  <si>
    <t>6215 North College Avenue, Indianapolis, IN 46220</t>
  </si>
  <si>
    <t>Elegant Enterprise-Wide Solutions, Inc.</t>
  </si>
  <si>
    <t>Priyanka Arora</t>
  </si>
  <si>
    <t>govt@elegantsolutions.us</t>
  </si>
  <si>
    <t xml:space="preserve">267 Kentlands Boulevard, Suite #5092, Gaithersburg, MD 20878
</t>
  </si>
  <si>
    <t>8900 S Choctaw Drive, Baton Rouge, LA 70815</t>
  </si>
  <si>
    <t>Cindy Moss</t>
  </si>
  <si>
    <t>cmmoss@emcobr.com</t>
  </si>
  <si>
    <t>Emergent Method, LLC</t>
  </si>
  <si>
    <t>200 Laurel Street, Suite 200, Baton Rouge, LA 70801</t>
  </si>
  <si>
    <t>Enterprise Solutions, Inc.</t>
  </si>
  <si>
    <t>700 East Diehl Rd, Suite 110, Naperville, IL 60563</t>
  </si>
  <si>
    <t>gov@enterprisesolutioninc.com</t>
  </si>
  <si>
    <t>Calvin Fabre</t>
  </si>
  <si>
    <t>ESYSTEMS, INC.</t>
  </si>
  <si>
    <t>4250 US Highway 1, Suite 105, Monmouth Junction, NJ, 08852</t>
  </si>
  <si>
    <t>Elizabeth Linville</t>
  </si>
  <si>
    <t xml:space="preserve">HealthTech Solutions, LLC </t>
  </si>
  <si>
    <t>Hire IT People, Inc.</t>
  </si>
  <si>
    <t>HTC Global Services, Inc.</t>
  </si>
  <si>
    <t>Mark Hollingsead</t>
  </si>
  <si>
    <t>mark.hollingsead@htcinc.com</t>
  </si>
  <si>
    <t>InfiCare Inc.</t>
  </si>
  <si>
    <t>22375 Broderick Drive, #225, Dulles, VA 20166</t>
  </si>
  <si>
    <t>Charit Mathur</t>
  </si>
  <si>
    <t>Infojini Inc.</t>
  </si>
  <si>
    <t>Information Resource Group, Inc.</t>
  </si>
  <si>
    <t>LAREQ@irginc.net</t>
  </si>
  <si>
    <t>Inframia, LLC</t>
  </si>
  <si>
    <t>Felix Carballo</t>
  </si>
  <si>
    <t>Innosoft Corporation</t>
  </si>
  <si>
    <t>Innovative Information Technology LLC</t>
  </si>
  <si>
    <t>Navneet Kaur</t>
  </si>
  <si>
    <t>bids@iitllc.us</t>
  </si>
  <si>
    <t>Insight Global, LLC</t>
  </si>
  <si>
    <t>Kristen Jennings</t>
  </si>
  <si>
    <t>Integrated Technology Solutions and Services Inc. (ITSSI)</t>
  </si>
  <si>
    <t>itssi@itssicorp.com</t>
  </si>
  <si>
    <t>Invested Enterprise, LLC</t>
  </si>
  <si>
    <t>Matthew McAlister</t>
  </si>
  <si>
    <t>Manpreet Kaur</t>
  </si>
  <si>
    <t>info@invoti.com</t>
  </si>
  <si>
    <t>2187 Atlantic Street, Stamford, CT 06902</t>
  </si>
  <si>
    <t>Kirk Teal</t>
  </si>
  <si>
    <t>kirk.teal@isg-one.com</t>
  </si>
  <si>
    <t>Jinesh N Dani</t>
  </si>
  <si>
    <t>jineshdn@istream-solutions.com</t>
  </si>
  <si>
    <t>4050 171st Ave SE, Bellevue, WA 98008</t>
  </si>
  <si>
    <t>chris@iTrellis.com</t>
  </si>
  <si>
    <t>Sonya Beredimas</t>
  </si>
  <si>
    <t>Keyhole Software, LLC</t>
  </si>
  <si>
    <t>Mathew Eastlack</t>
  </si>
  <si>
    <t>Suresh Bhandari</t>
  </si>
  <si>
    <t>nepstaffhr@nepstaff.com</t>
  </si>
  <si>
    <t>KSN Technologies Inc</t>
  </si>
  <si>
    <t>Melissa Tran</t>
  </si>
  <si>
    <t>LanceSoft, Inc.</t>
  </si>
  <si>
    <t>2121 Cooperative Way, Suite 130 Herndon, Virginia, 20171</t>
  </si>
  <si>
    <t>Louisiana Technology Group, Inc. DBA LATG</t>
  </si>
  <si>
    <t>1 Galleria Blvd, Suite 1510, Metairie, LA 70001</t>
  </si>
  <si>
    <t xml:space="preserve">Lumen Solutions Group Inc. </t>
  </si>
  <si>
    <t xml:space="preserve">Charanjiv Gadh </t>
  </si>
  <si>
    <t>Matrix Systems and Technologies, Inc</t>
  </si>
  <si>
    <t>Michael Baker International, Inc.</t>
  </si>
  <si>
    <t>1130 Connecticut Ave NW, Suite 450, Washington, DC, 20036</t>
  </si>
  <si>
    <t>David Stefan</t>
  </si>
  <si>
    <t>david@themidtowngroup.com</t>
  </si>
  <si>
    <t>MindPROS, Inc.</t>
  </si>
  <si>
    <t>Jaya Ravoori</t>
  </si>
  <si>
    <t>Mission Critical Partners, LLC</t>
  </si>
  <si>
    <t>Morph Enterprise LLC</t>
  </si>
  <si>
    <t>Anwar Chakra</t>
  </si>
  <si>
    <t>bids@morphenterprise.com</t>
  </si>
  <si>
    <t>Kenneth Moten</t>
  </si>
  <si>
    <t>kmoten@motentate.com</t>
  </si>
  <si>
    <t>MSys, Inc.</t>
  </si>
  <si>
    <t>MTW Solutions, LLC</t>
  </si>
  <si>
    <t>My3Tech, Inc.</t>
  </si>
  <si>
    <t>Prakash Saripalli</t>
  </si>
  <si>
    <t>prakash@my3tech.com</t>
  </si>
  <si>
    <t>440 Cobia Drive, Suite 1701, Katy, Texas 77494</t>
  </si>
  <si>
    <t>Novalink Solutions LLC</t>
  </si>
  <si>
    <t>Michael Kreager</t>
  </si>
  <si>
    <t>mike.kreager@nttdata.com</t>
  </si>
  <si>
    <t>OLAN Associates LLC</t>
  </si>
  <si>
    <t>405 Park Avenue, Baltimore, MD 21201</t>
  </si>
  <si>
    <t>Anyi Elekwachi</t>
  </si>
  <si>
    <t>hcruz@onikom.io</t>
  </si>
  <si>
    <t>Optima Business Solutions LLC</t>
  </si>
  <si>
    <t>809 Summer Breeze Drive, Apt 705, Baton Rouge, LA 70810</t>
  </si>
  <si>
    <t>Amit Chabukswar</t>
  </si>
  <si>
    <t>Orayaah Consulting</t>
  </si>
  <si>
    <t>1510 Eldridge Parkway Suite 237, Houston, TX 77077</t>
  </si>
  <si>
    <t>Alex Menendez</t>
  </si>
  <si>
    <t>alex@orayaah.com</t>
  </si>
  <si>
    <t>OST, Inc.</t>
  </si>
  <si>
    <t>2010 Corporate Ridge, Suite 1000, McLean, VA 22102</t>
  </si>
  <si>
    <t>Paramount Software Solutions, Inc</t>
  </si>
  <si>
    <t>Pedigo Staffing Services, LLC</t>
  </si>
  <si>
    <t>Debbie Pedigo</t>
  </si>
  <si>
    <t>debbiep@pedigostaffing.com</t>
  </si>
  <si>
    <t>Piazza Technical Consulting, LLC</t>
  </si>
  <si>
    <t>Eric Piazza</t>
  </si>
  <si>
    <t>eric@ptcsarasota.com</t>
  </si>
  <si>
    <t>Josh Dicharry</t>
  </si>
  <si>
    <t>Prakat Solutions, a division of Dalrada Financial Corporation</t>
  </si>
  <si>
    <t>600 La Terraza Blvd Escondido, CA 92025</t>
  </si>
  <si>
    <t>Abhik Biswas</t>
  </si>
  <si>
    <t>abhik@prakat.com</t>
  </si>
  <si>
    <t>Dustin McQuaide</t>
  </si>
  <si>
    <t>Dustin.mcquaide@roberthalf.com</t>
  </si>
  <si>
    <t>Protiviti Government Services Inc</t>
  </si>
  <si>
    <t>Providence Staffing, LLC</t>
  </si>
  <si>
    <t>2035 US 280 Bypass, Phenix City, AL 36870</t>
  </si>
  <si>
    <t>Albert Williams</t>
  </si>
  <si>
    <t>albertwilliams@get2worknow.com</t>
  </si>
  <si>
    <t>Quadrant Resource LLC</t>
  </si>
  <si>
    <t>R2 Global</t>
  </si>
  <si>
    <t>Ryan Best</t>
  </si>
  <si>
    <t>ryan@r2-global.com</t>
  </si>
  <si>
    <t>RADgov, Inc.</t>
  </si>
  <si>
    <t>Will Pichard</t>
  </si>
  <si>
    <t>RAPS Consulting, Inc.</t>
  </si>
  <si>
    <t>Sanjeev Chauhan</t>
  </si>
  <si>
    <t>sanjeev@rapscorp.com</t>
  </si>
  <si>
    <t>RedMane Technology LLC</t>
  </si>
  <si>
    <t>8614 West Catalpa Ave, Suite 1001, Chicago, IL 60656</t>
  </si>
  <si>
    <t>Bill McCully</t>
  </si>
  <si>
    <t>Bill_McCully@redmane.com</t>
  </si>
  <si>
    <t>Remy Corporation</t>
  </si>
  <si>
    <t>Chris Clabaugh</t>
  </si>
  <si>
    <t>Resource Logistics, Inc.</t>
  </si>
  <si>
    <t>RICEFW Technologies Inc.</t>
  </si>
  <si>
    <t>Rose International, Inc.</t>
  </si>
  <si>
    <t>Ruvos LLC</t>
  </si>
  <si>
    <t>2252 Killearn Centre Blvd, Tallahassee, FL, 32309</t>
  </si>
  <si>
    <t>3031 Tisch Way, 110 Plaza West, San Jose, CA 95128</t>
  </si>
  <si>
    <t>Santosh Pradhan</t>
  </si>
  <si>
    <t>santosh@sanrose.com</t>
  </si>
  <si>
    <t>SbxgPlus LLC (d/b/a Sbxg+)</t>
  </si>
  <si>
    <t>Brad Sewell</t>
  </si>
  <si>
    <t>Brad.sewell@sbxgplus.com</t>
  </si>
  <si>
    <t>Serigor, Inc.</t>
  </si>
  <si>
    <t>SHI International Corp.</t>
  </si>
  <si>
    <t>290 Davidson Ave. Somerset, NJ 08873</t>
  </si>
  <si>
    <t>Ashley Dunn</t>
  </si>
  <si>
    <t>Sky Systems, Inc.</t>
  </si>
  <si>
    <t>8801 Fast Park Drive, Suite 201, Raleigh, NC 27617</t>
  </si>
  <si>
    <t>Smart Information Management Systems, Inc.</t>
  </si>
  <si>
    <t>103 Morgan Lane, Suite 104, Plainsboro, NJ 08536</t>
  </si>
  <si>
    <t>Aanchal Singh</t>
  </si>
  <si>
    <t>Aanchal.Singh@SmartIMS.com</t>
  </si>
  <si>
    <t>Softpath System, LLC</t>
  </si>
  <si>
    <t>Sushumnaa Roy Jalajam</t>
  </si>
  <si>
    <t>Sparkhound LLC</t>
  </si>
  <si>
    <t>Dave Baxter</t>
  </si>
  <si>
    <t>SpotPoint LLC</t>
  </si>
  <si>
    <t>Thach Vo</t>
  </si>
  <si>
    <t>System Soft Technologies LLC</t>
  </si>
  <si>
    <t>TEI Software Development, Inc.</t>
  </si>
  <si>
    <t>14452 Airline Hwy, Baton Rouge, LA 70817</t>
  </si>
  <si>
    <t>TEKsystems, Inc.</t>
  </si>
  <si>
    <t>7437 Race Road, Hanover, MD 21076</t>
  </si>
  <si>
    <t>Judge Technical Services, Inc</t>
  </si>
  <si>
    <t>151 South Warner Road, Suite 100, Wayne, PA 19087</t>
  </si>
  <si>
    <t>Christopher Beresovoy</t>
  </si>
  <si>
    <t>CBeresovoy@judge.com</t>
  </si>
  <si>
    <t>Trigyn Technologies, Inc.</t>
  </si>
  <si>
    <t>Thomas A. Gordon</t>
  </si>
  <si>
    <t>4637 Chabot Drive, Suite 100, Pleasanton, CA, 94588</t>
  </si>
  <si>
    <t>Tunabear Inc</t>
  </si>
  <si>
    <t>Tykhe Services, LLC</t>
  </si>
  <si>
    <t>Himanshu Pandit</t>
  </si>
  <si>
    <t>himanshu@tykheservices.com</t>
  </si>
  <si>
    <t>UNIFY TECHNOLOGIES INC.</t>
  </si>
  <si>
    <t>rahul@unifytech.com</t>
  </si>
  <si>
    <t>Ventures Unlimited Inc.</t>
  </si>
  <si>
    <t>Rajesh Varma</t>
  </si>
  <si>
    <t>Vidhwan Inc., dba E-Solutions</t>
  </si>
  <si>
    <t>Vinsys Information Technology, Inc.</t>
  </si>
  <si>
    <t>VISION IT USA INC</t>
  </si>
  <si>
    <t>Kim Truong</t>
  </si>
  <si>
    <t>kim@visionitus.com</t>
  </si>
  <si>
    <t>Voluble Systems LLC</t>
  </si>
  <si>
    <t>3010 LBJ Freeway, Suite 12000, Dallas, TX 75234</t>
  </si>
  <si>
    <t>Rohit Singh</t>
  </si>
  <si>
    <t>rsingh@volublesystems.com</t>
  </si>
  <si>
    <t>V-Soft Consulting Group Inc</t>
  </si>
  <si>
    <t>101 Bullitt Lane, Suite 205, Louisville, KY 40222</t>
  </si>
  <si>
    <t>vTech Solution, Inc.</t>
  </si>
  <si>
    <t>WadiTek LLC</t>
  </si>
  <si>
    <t>AJ Faraj</t>
  </si>
  <si>
    <t>afaraj@waditek.com</t>
  </si>
  <si>
    <t>Workcog Inc</t>
  </si>
  <si>
    <t>Antares LLC dba Antares Technology Solutions</t>
  </si>
  <si>
    <t>Arcadis U.S., Inc.</t>
  </si>
  <si>
    <t>California Creative Solutions, Inc. dba CCS Global Tech</t>
  </si>
  <si>
    <t>Cynosure Technologies, LLC</t>
  </si>
  <si>
    <t>Moten Tate, Inc.</t>
  </si>
  <si>
    <t>SA Technologies Inc.</t>
  </si>
  <si>
    <t>James Mosby</t>
  </si>
  <si>
    <t>exclusivenet@earthlink.net</t>
  </si>
  <si>
    <t>Software People, Inc.</t>
  </si>
  <si>
    <t>Sandeep Jain</t>
  </si>
  <si>
    <t>sandeep.jain@softwarepeople.us</t>
  </si>
  <si>
    <t>Company Name</t>
  </si>
  <si>
    <t>8251 Greensboro Drive, Suite 900, Mclean, VA 22102</t>
  </si>
  <si>
    <t>Isha Sharma</t>
  </si>
  <si>
    <t>3 Pointe Drive, Suite 307, Brea, CA 92821</t>
  </si>
  <si>
    <t>6850 TPC Drive, Suite 208, McKinney, Texas 75070</t>
  </si>
  <si>
    <t>25925 Telegraph Road, Suite 110, Southfield, MI 48033</t>
  </si>
  <si>
    <t>39209 West Six Mile Road, Suite 250, Livonia, MI 48152</t>
  </si>
  <si>
    <t>5717 Northwest Parkway, Suite 103, San Antonio, TX 78249</t>
  </si>
  <si>
    <t>363 Waters Edge, Auburn, NY 13021</t>
  </si>
  <si>
    <t>2901 North Dallas Parkway, Suite 333, Plano, TX 75093</t>
  </si>
  <si>
    <t>American Unit, Inc.</t>
  </si>
  <si>
    <t>4400 Cox Road, Suite 200, Glen Allen, VA 23060</t>
  </si>
  <si>
    <t>LABids@ardentinc.com</t>
  </si>
  <si>
    <t>Ascending, Inc.</t>
  </si>
  <si>
    <t>info@avexon.com</t>
  </si>
  <si>
    <t>response@tscti.com</t>
  </si>
  <si>
    <t>Carlos Culebro</t>
  </si>
  <si>
    <t xml:space="preserve">marketing@3disystems.com </t>
  </si>
  <si>
    <t>BEPC Incorporated</t>
  </si>
  <si>
    <t>3240 Executive Drive, San Angelo, TX 76904</t>
  </si>
  <si>
    <t>C.L. Hebron Enterprises Inc.</t>
  </si>
  <si>
    <t>gloria.zhang@ascendingdc.com</t>
  </si>
  <si>
    <t>Gloria Zhang</t>
  </si>
  <si>
    <t>1838 Snake River Road, Suite A, Katy, TX 77449</t>
  </si>
  <si>
    <t>932 S Paris Ct, Aurora, CO 80012</t>
  </si>
  <si>
    <t>Surya Pratep</t>
  </si>
  <si>
    <t>1035 Boyce Road, Suite 108, Pittsburgh, PA 15241</t>
  </si>
  <si>
    <t>103 Morgan Lane, Suite 102, Plainsboro, New Jersey, 08536</t>
  </si>
  <si>
    <t>2050 Route 27 North, Suite 202, North Brunswick, NJ 08902</t>
  </si>
  <si>
    <t>2401 Fountain View Drive, Suite 502, Houston, TX 77057</t>
  </si>
  <si>
    <t>regs@cynosuretechnologies.com</t>
  </si>
  <si>
    <t>Rams Vadlamani</t>
  </si>
  <si>
    <t>recruiting@clovity.com; suryap@clovity.com</t>
  </si>
  <si>
    <t>Elizabeth Grace Sylvest</t>
  </si>
  <si>
    <t>Nitisha Kainthola</t>
  </si>
  <si>
    <t>la.gov.it@compuvis.com</t>
  </si>
  <si>
    <t>Michael Bavaro</t>
  </si>
  <si>
    <t>Caitlin Clark</t>
  </si>
  <si>
    <t>caitlin@abacusservice.com</t>
  </si>
  <si>
    <t>Mihir Kurane</t>
  </si>
  <si>
    <t>stateandlocal@citi-us.com</t>
  </si>
  <si>
    <t>220 Davidson Ave, Suite 209, 2nd Floor, Somerset, NJ 08873</t>
  </si>
  <si>
    <t>2150 Portola Ave, Suite D, PMB 2012,Livermore, CA 94551</t>
  </si>
  <si>
    <t>1801 Robert Fulton Drive, Suite 410, Reston, VA, 20191</t>
  </si>
  <si>
    <t>jay.prasad@aciinfotech.com</t>
  </si>
  <si>
    <t>Jay Prasad</t>
  </si>
  <si>
    <t>Shashi Kant Sharma</t>
  </si>
  <si>
    <t>snlproposals@comtechllc.com</t>
  </si>
  <si>
    <t>1835 Parker Road, Suite 7101, Carrollton, TX 75010</t>
  </si>
  <si>
    <t>7845 Hwy 1, Mansura, LA 71350</t>
  </si>
  <si>
    <t>casey.brinkman@cogentinfo.com</t>
  </si>
  <si>
    <t>Casey Brinkman</t>
  </si>
  <si>
    <t>579 Executive Campus Dr, Suite 370, Westerville, OH 43082</t>
  </si>
  <si>
    <t>Kelley Dillenberger
Patrick Johnson</t>
  </si>
  <si>
    <t>kelley.dillenberger@celerian.com
Patrick.johnson@celerian.com</t>
  </si>
  <si>
    <t>7117 Florida Blvd, Suite 200-1L, Baton Rouge, LA 70806</t>
  </si>
  <si>
    <t>Louisiana@DatamanUSA.com</t>
  </si>
  <si>
    <t>Eight Eleven Group, LLC dba Brooksource dba Medasource</t>
  </si>
  <si>
    <t>quotes@detel.com</t>
  </si>
  <si>
    <t>Electronic Maintenance Co., Inc. dba EMCO Technologies</t>
  </si>
  <si>
    <t>Elixir Lab USA Inc. dba Cardinality.ai</t>
  </si>
  <si>
    <t>2030 Hoover Boulevard, Frankfort, KY 40601</t>
  </si>
  <si>
    <t>3270 West Big Beaver Road, Troy, MI 48084</t>
  </si>
  <si>
    <t>High Power Consulting, Inc. dba Envoc</t>
  </si>
  <si>
    <t>15 Corporate Place South, Suite 145, Piscataway, NJ 08854</t>
  </si>
  <si>
    <t>1617 Southridge Drive, Suite 200, Jefferson City, MO 65109</t>
  </si>
  <si>
    <t>1800 City Farm Drive, Building 1B, Baton Rouge, LA 70806</t>
  </si>
  <si>
    <t>10015 Old Columbia Road, Suite B215, Columbia, MD 21046</t>
  </si>
  <si>
    <t>8512 Landau Drive, Baton Rouge, LA 70817</t>
  </si>
  <si>
    <t>7127 Ambassador Road, Suite 100, Windsor Mill, MD, 21244</t>
  </si>
  <si>
    <t>1224 Hammond Drive Northeast, Suite 1500,  Atlanta, GA 30346</t>
  </si>
  <si>
    <t>International Consulting Acquisition Corp. dba ISG Public Sector</t>
  </si>
  <si>
    <t>5850 Waterloo Road, Suite 140, Columbia, MD 21045</t>
  </si>
  <si>
    <t>procurement@healthtechsolutions.com</t>
  </si>
  <si>
    <t>Kapardhi Chittella</t>
  </si>
  <si>
    <t>hr@innosoft.com</t>
  </si>
  <si>
    <t>Anupama Sharma</t>
  </si>
  <si>
    <t>Gigi Ajith</t>
  </si>
  <si>
    <t>gov@infojiniconsulting.com</t>
  </si>
  <si>
    <t>Richa Rawat</t>
  </si>
  <si>
    <t>staffaug@envoc.com</t>
  </si>
  <si>
    <t>Harsh Vaghela</t>
  </si>
  <si>
    <t>harsh@hireitpeople.com</t>
  </si>
  <si>
    <t>sledla@insightglobal.com</t>
  </si>
  <si>
    <t>PO Box 83415, Baton Rouge, LA 70884</t>
  </si>
  <si>
    <t>1747 Morgan Court, Jefferson City, MO 65109</t>
  </si>
  <si>
    <t>Invoti, LLC</t>
  </si>
  <si>
    <t>IStream Solutions, Inc</t>
  </si>
  <si>
    <t>44790 Maynard Square, Suite #250, Ashburn, VA 20147</t>
  </si>
  <si>
    <t>iTrellis, LLC</t>
  </si>
  <si>
    <t>Ivoyant, LLC</t>
  </si>
  <si>
    <t>Ralph Burkey</t>
  </si>
  <si>
    <t>SOLAITSTAFFING@eightelevengroup.com</t>
  </si>
  <si>
    <t>11205 West 79th Street, Lenexa, KS 66214</t>
  </si>
  <si>
    <t>Knittech, Inc. dba Nepstaff</t>
  </si>
  <si>
    <t>2901 Wilcrest Drive, Suite 400, Houston, TX 77578</t>
  </si>
  <si>
    <t>364 Indian Boundary Road, Suite A, Chesterton, IN 46304</t>
  </si>
  <si>
    <t>Pushpa Kalmath</t>
  </si>
  <si>
    <t>10520 South Lago Vista Circle, Parkland, FL 33076</t>
  </si>
  <si>
    <t>Midtown Personnel, Inc. dba The Midtown Group</t>
  </si>
  <si>
    <t>21 Governors Court, Suite 180, Baltimore, MD 21244</t>
  </si>
  <si>
    <t>690 Gray’s Woods Boulevard, Port Matilda, PA 16870</t>
  </si>
  <si>
    <t>1608 Dennis Austin Lane, Indian Trail, NC 28079</t>
  </si>
  <si>
    <t>1025 Connecticut Avenue NW, Suite 1000, Washington, DC 20036</t>
  </si>
  <si>
    <t xml:space="preserve">Sheila Miller </t>
  </si>
  <si>
    <t>sheila.miller@mtwsolutions.com</t>
  </si>
  <si>
    <t>3236 West Edgewood Drive, Suite D, Jefferson City, MO 65109</t>
  </si>
  <si>
    <t>1601 North Harrison Avenue,  Suite 2B, Pierre, South Dakota 57501</t>
  </si>
  <si>
    <t>NITCO, Inc.</t>
  </si>
  <si>
    <t>1186 Satellite Boulevard, Suite 250, Suwanee GA 30024</t>
  </si>
  <si>
    <t>NTT DATA,  Inc.</t>
  </si>
  <si>
    <t>7950 Legacy Drive, Suite 900, Plano, TX 75024</t>
  </si>
  <si>
    <t>Louisiana@lumensolutions.com</t>
  </si>
  <si>
    <t>LARFR@keyholesoftware.com</t>
  </si>
  <si>
    <t>Chris Johnson</t>
  </si>
  <si>
    <t>chandra@nitcoinc.com</t>
  </si>
  <si>
    <t>Chandra Yatagiri</t>
  </si>
  <si>
    <t>hr@mind-pros.com</t>
  </si>
  <si>
    <t>reqs@msysinc.com</t>
  </si>
  <si>
    <t xml:space="preserve">Raj Mani </t>
  </si>
  <si>
    <t>jobs@ksntech.com</t>
  </si>
  <si>
    <t>info@InvestedEnterprise.com</t>
  </si>
  <si>
    <t>novalink.recruitment@novalink-solutions.com</t>
  </si>
  <si>
    <t>Lalitha Dasari</t>
  </si>
  <si>
    <t>Toni Blue Washington</t>
  </si>
  <si>
    <t>sales@cardyai.com</t>
  </si>
  <si>
    <t>sales@missioncriticalpartners.com</t>
  </si>
  <si>
    <t>Frank Arico</t>
  </si>
  <si>
    <t>Onikom, LLC</t>
  </si>
  <si>
    <t>2055 Limestone Road, Suite 200C, Wilmington, DE 19808</t>
  </si>
  <si>
    <t xml:space="preserve">Richard Whidden </t>
  </si>
  <si>
    <t>4030 Old Milton Parkway, Alpharetta, GA, 30005</t>
  </si>
  <si>
    <t>503 South Austin, Seguin, Texas 78155</t>
  </si>
  <si>
    <t>3299 Glenna Lane, Sarasota, FL 34239</t>
  </si>
  <si>
    <t>4034 148th Avenue Northeast, Suite K1C1, Redmond, WA 98052</t>
  </si>
  <si>
    <t>egsylvest@apexsystems.com</t>
  </si>
  <si>
    <t>1655 Cherry Blossom Terrace, Heathrow, FL 32746</t>
  </si>
  <si>
    <t>33 Wood Ave South, Suite 623, Iselin, NJ 08830</t>
  </si>
  <si>
    <t>39 Milltown Road, East Brunswick, NJ 08816</t>
  </si>
  <si>
    <t>2150 Association Drive, Suite 270, Okemos, MI 48864</t>
  </si>
  <si>
    <t>16305 Swingley Ridge Road, Suite 350, Chesterfield, MO 63017</t>
  </si>
  <si>
    <t>Michael Henley</t>
  </si>
  <si>
    <t>SANROSE Information Services, Inc. dba SANBIZ Tech, Inc.</t>
  </si>
  <si>
    <t>1607 Village Square Boulevard, Suite 1, Tallahassee FL 32312</t>
  </si>
  <si>
    <t>3985 Steve Reynolds Boulevard, Building C, Norcross, GA, 30093</t>
  </si>
  <si>
    <t xml:space="preserve">SoftSages, LLC dba SoftSages Technology </t>
  </si>
  <si>
    <t>20 Mystic Lane, 2nd Floor, Malvern, PA 19355</t>
  </si>
  <si>
    <t>11207 Proverbs Avenue, Baton Rouge, LA 70816</t>
  </si>
  <si>
    <t>231 Rosemary Place, Lafayette, LA 70508</t>
  </si>
  <si>
    <t>thach.vo@spotpoint.com</t>
  </si>
  <si>
    <t>The Little Group Ltd. Co dba Exclusive Network Enterprises</t>
  </si>
  <si>
    <t>PO Box 8753, Greenville, TX 75404</t>
  </si>
  <si>
    <t>dave.baxter@sparkhound.com</t>
  </si>
  <si>
    <t>supplier@softpath.net</t>
  </si>
  <si>
    <t>deepak@resource-logistics.com</t>
  </si>
  <si>
    <t>Deepak Arora</t>
  </si>
  <si>
    <t>100 Metroplex Drive Suite 301, Edison, NJ 08817</t>
  </si>
  <si>
    <t>6700 Alexander Bell Drive, Suite 217, Columbia, MD 21046</t>
  </si>
  <si>
    <t>11711 Hillcrest Road, Dallas, TX 75230-3109</t>
  </si>
  <si>
    <t>800 Bellevue Way Northeast, Suite 500, Bellevue, WA 98004</t>
  </si>
  <si>
    <t>309 Fellowship Road, East Gate Center, Suite 200, Mount Laurel, New Jersey 08054</t>
  </si>
  <si>
    <t>2 North Market Street, Suite 400, San Jose, CA, 95113</t>
  </si>
  <si>
    <t>9655 Granite Ridge Drive, Suite 200, San Diego, CA 92123</t>
  </si>
  <si>
    <t>1100 H Street NW, Suite 750, Washington DC 20005</t>
  </si>
  <si>
    <t>7927 Jones Branch Drive, Suite 430, McLean, VA 22102</t>
  </si>
  <si>
    <t>2601 Little Elm Parkway, Suite 1203, Little Elm, TX 75068</t>
  </si>
  <si>
    <t>Tryfacta, Inc.</t>
  </si>
  <si>
    <t>Triwave Solutions, Inc.</t>
  </si>
  <si>
    <t>501 Taylor Oaks Circle, Suite 305, Montgomery, AL 36116</t>
  </si>
  <si>
    <t>44330 Mercure Circle, Suite 254, Dulles, Virginia 20166</t>
  </si>
  <si>
    <t xml:space="preserve">Vish Consulting Services, Inc. </t>
  </si>
  <si>
    <t>info@teisd.com</t>
  </si>
  <si>
    <t>Kate Tomeny Richardson</t>
  </si>
  <si>
    <t>raj@vishusa.com</t>
  </si>
  <si>
    <t>Raj Yadav</t>
  </si>
  <si>
    <t>neil.m@e-solutionsinc.com</t>
  </si>
  <si>
    <t>Neil Mitra</t>
  </si>
  <si>
    <t>Rahul Singh</t>
  </si>
  <si>
    <t>Aman Rastogi</t>
  </si>
  <si>
    <t xml:space="preserve">rfp@softsages.com </t>
  </si>
  <si>
    <t>muthu@triwavesolutions.com</t>
  </si>
  <si>
    <t>Arumugan Muthu</t>
  </si>
  <si>
    <t xml:space="preserve">RoseLAOSP@roseint.com </t>
  </si>
  <si>
    <t>info@inframia.com</t>
  </si>
  <si>
    <t>james@quadranttechnologies.com</t>
  </si>
  <si>
    <t>James Kass</t>
  </si>
  <si>
    <t>SOLA@fourci.com</t>
  </si>
  <si>
    <t>Vivek Anad</t>
  </si>
  <si>
    <t>Vidhi Thakkar</t>
  </si>
  <si>
    <t>proposals@ostglobal.com</t>
  </si>
  <si>
    <t>grfp@cambaycs.com</t>
  </si>
  <si>
    <t>charit@infinicare.com</t>
  </si>
  <si>
    <t>Padmanabh Singh</t>
  </si>
  <si>
    <t>spadmanabh@vsoftconsulting.com</t>
  </si>
  <si>
    <t>3160 De La Cruz Boulevard, Suite 206, Santa Clara, CA 95054</t>
  </si>
  <si>
    <t>Athreya, Inc.</t>
  </si>
  <si>
    <t>Ardent Technologies, Inc.</t>
  </si>
  <si>
    <t>2015 Lincoln Highway, Suite 140B, Edison, NJ 08817</t>
  </si>
  <si>
    <t>rfps@olanassociates.com</t>
  </si>
  <si>
    <t>LAGovRequest@myskysys.com</t>
  </si>
  <si>
    <t>Megan Gavette</t>
  </si>
  <si>
    <t>Lynette Wilson</t>
  </si>
  <si>
    <t>laots@CloudConsultingServicesInc.com</t>
  </si>
  <si>
    <t>govsales@vui-inc.com</t>
  </si>
  <si>
    <t>SoLA@ricefwtech.com</t>
  </si>
  <si>
    <t>Bharath Oberoi</t>
  </si>
  <si>
    <t>government@ivoyant.com</t>
  </si>
  <si>
    <t>jay@workcog.com</t>
  </si>
  <si>
    <t>Jay Workcog</t>
  </si>
  <si>
    <t>Clarisey Lee</t>
  </si>
  <si>
    <t>6750 North Andrews Avenue, Suite 200, Fort Lauderdale, FL 33309</t>
  </si>
  <si>
    <t>gvtjobs@radgov.com</t>
  </si>
  <si>
    <t>hr@optimasolutions.us</t>
  </si>
  <si>
    <t>dana@satechglobal.us</t>
  </si>
  <si>
    <t>Dana Neuman</t>
  </si>
  <si>
    <t>5757 Alpha Road, Suite 340, Dallas, TX 75240</t>
  </si>
  <si>
    <t>24035 Whitten Farm Court, Aldie, VA, 20105-2767</t>
  </si>
  <si>
    <t>parneet.singh@buzzclan.com</t>
  </si>
  <si>
    <t>Parneet Singh</t>
  </si>
  <si>
    <t>updates@lancesoft.com</t>
  </si>
  <si>
    <t>Louisiana@trigyn.com</t>
  </si>
  <si>
    <t>govt@paramountsoft.net</t>
  </si>
  <si>
    <t>Chenna Keshav</t>
  </si>
  <si>
    <t>resource@tunabear.com</t>
  </si>
  <si>
    <t>Victoria Ferrary</t>
  </si>
  <si>
    <t>StateofLA@tryfacta.com</t>
  </si>
  <si>
    <t>Arman Dhar</t>
  </si>
  <si>
    <t>cconaway@deloitte.com</t>
  </si>
  <si>
    <t>Camille Conaway</t>
  </si>
  <si>
    <t>1895 Abinger Lane, Lawrenceville, GA 30043</t>
  </si>
  <si>
    <t>1610 15th Street, 2nd Floor, Denver, CO 80202</t>
  </si>
  <si>
    <t>8303 Bowden Way, Windermere, FL 34786</t>
  </si>
  <si>
    <t>1155 Perimeter Center West, Suite 600, Atlanta, GA 30338</t>
  </si>
  <si>
    <t>EAG Public Sector LLP</t>
  </si>
  <si>
    <t>8550 United Plaza Boulevard, Suite 1001, Baton Rouge, LA 70809</t>
  </si>
  <si>
    <t>1620 Q Street NW, Washington, DC 20009</t>
  </si>
  <si>
    <t xml:space="preserve">Randstad North America, Inc. dba Randstad </t>
  </si>
  <si>
    <t>One Overton Park, 3625 Cumberland Blvd, Suite 600, Atlanta, GA 30339</t>
  </si>
  <si>
    <t>josh.dicharry@ eisneramper.com</t>
  </si>
  <si>
    <t>rd-publicsector@randstaddigital.com</t>
  </si>
  <si>
    <t>contact@daelagroup.com</t>
  </si>
  <si>
    <t>cclabaugh@remycorp.com</t>
  </si>
  <si>
    <t>jvasquez@ruvos.com</t>
  </si>
  <si>
    <t>Juan Vasquez</t>
  </si>
  <si>
    <t>738 Smithtown Bypass, Suite #102, Smithtown, NY 11787</t>
  </si>
  <si>
    <t>409 Pheasant Hill Lane, Fort Worth, TX 76028</t>
  </si>
  <si>
    <t>7117 Florida Boulevard, Baton Rouge, LA 70806</t>
  </si>
  <si>
    <t>8282 Goodwood Boulevard, Suite W-2, Baton Rouge, LA 70806</t>
  </si>
  <si>
    <t>10352 Plaza Americana Drive, Baton Rouge, LA 70816</t>
  </si>
  <si>
    <t>LAPartner@vinsysinfo.com</t>
  </si>
  <si>
    <t>Sreedhar Chanamolu</t>
  </si>
  <si>
    <t>Cody Lee</t>
  </si>
  <si>
    <t>Cody.Lee@cayusegov.com</t>
  </si>
  <si>
    <t>1390 Ridgeview Drive, Allentown, PA 18104</t>
  </si>
  <si>
    <t>12830 Grand Elm Street, Clarksburg, MD 20871</t>
  </si>
  <si>
    <t>CAI.Proposals@cai.io</t>
  </si>
  <si>
    <t>emergentmethodbids@emergentmethod.com</t>
  </si>
  <si>
    <t>Anthony Napolitano</t>
  </si>
  <si>
    <t>500 West Madison Street, 21st floor, Chicago, IL 60661</t>
  </si>
  <si>
    <t>cristian.w.musk@accenture.com</t>
  </si>
  <si>
    <t>Cristian Musk</t>
  </si>
  <si>
    <t>Corporate Employment Resources, Inc. dba Lorien</t>
  </si>
  <si>
    <t>bids@esystems-inc.com</t>
  </si>
  <si>
    <t>Jeff Mann</t>
  </si>
  <si>
    <t>2600 Citiplace Drive, Suite 450, Baton Rouge, LA 70808</t>
  </si>
  <si>
    <t>LARFF@latg.com</t>
  </si>
  <si>
    <t>Tony Ramanos</t>
  </si>
  <si>
    <t>LAIT_Solicitation@mbakerintl.com</t>
  </si>
  <si>
    <t>Katie Field</t>
  </si>
  <si>
    <t>Ashley_Dunn@shi.com</t>
  </si>
  <si>
    <t>Shreelakshmi BL</t>
  </si>
  <si>
    <t>vTech.LA@vtechsolution.com</t>
  </si>
  <si>
    <t>3000 Bayport Drive, Suite 840, Tampa, Florida 33607</t>
  </si>
  <si>
    <t>Swati Sharma</t>
  </si>
  <si>
    <t>gov@serigor.com</t>
  </si>
  <si>
    <t>400 East Pratt St, Suite 800, Baltimore, MD 21202</t>
  </si>
  <si>
    <t>12138 Central Ave, Suite 144, Bowie, MD 20720</t>
  </si>
  <si>
    <t>9161 Liberia Ave, Suite 203, Manassas, 20110</t>
  </si>
  <si>
    <t>Cassidy Trahan</t>
  </si>
  <si>
    <t>ctrahan@TEKsystems.com</t>
  </si>
  <si>
    <t>Prudhvi Tummala</t>
  </si>
  <si>
    <t>prudhvi.tummala@sstech.us</t>
  </si>
  <si>
    <t>Email(s)</t>
  </si>
  <si>
    <t>Contact Name(s)</t>
  </si>
  <si>
    <t>Company Street Address</t>
  </si>
  <si>
    <t xml:space="preserve">SRM Contract Number </t>
  </si>
  <si>
    <t>Ernst &amp; Young US LLP</t>
  </si>
  <si>
    <t>Ryan Aldridge</t>
  </si>
  <si>
    <t>ryan.b.aldridge@ey.com</t>
  </si>
  <si>
    <t>One Manhattan West, 401 9th Avenue, New York, NY 10001</t>
  </si>
  <si>
    <t>Willie Davis</t>
  </si>
  <si>
    <t>willie.davis@msandtinc.com</t>
  </si>
  <si>
    <t>Presidio Networked Solutions Group, LLC</t>
  </si>
  <si>
    <t>Virginia Temple</t>
  </si>
  <si>
    <t xml:space="preserve">vtemple@presidio.com </t>
  </si>
  <si>
    <t>1300 W. Sam Houston, Suite 200, Houston TX 77042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</si>
</sst>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Fill="1"/>
    <xf numFmtId="0" fontId="2" fillId="0" borderId="0" xfId="0" applyFont="1" applyFill="1" applyAlignment="1">
      <alignment horizontal="center"/>
    </xf>
    <xf numFmtId="0" fontId="2" fillId="0" borderId="0" xfId="0" applyFont="1" applyAlignment="1"/>
    <xf numFmtId="0" fontId="2" fillId="0" borderId="0" xfId="0" applyFont="1" applyAlignment="1">
      <alignment wrapText="1"/>
    </xf>
    <xf numFmtId="0" fontId="2" fillId="0" borderId="0" xfId="0" applyFont="1" applyFill="1" applyAlignment="1">
      <alignment wrapText="1"/>
    </xf>
    <xf numFmtId="0" fontId="2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RFP%20PC%20AND%20CS%20TEAM\RFPs\Statewide\SW%20IT%20Staffing\Evaluation%20Summary%20with%20Formula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 refreshError="1">
        <row r="4">
          <cell r="A4" t="str">
            <v>3Di, Inc.</v>
          </cell>
          <cell r="B4">
            <v>67.5</v>
          </cell>
          <cell r="C4">
            <v>4.5812499999999998</v>
          </cell>
          <cell r="D4">
            <v>72</v>
          </cell>
          <cell r="E4" t="str">
            <v>No Bid</v>
          </cell>
          <cell r="F4" t="str">
            <v>No Bid</v>
          </cell>
          <cell r="G4" t="str">
            <v>No Bid</v>
          </cell>
          <cell r="H4" t="str">
            <v>No Bid</v>
          </cell>
          <cell r="I4" t="str">
            <v>No Bid</v>
          </cell>
          <cell r="J4" t="str">
            <v>No Bid</v>
          </cell>
          <cell r="K4">
            <v>67.5</v>
          </cell>
          <cell r="L4">
            <v>4.6052631578947363</v>
          </cell>
          <cell r="M4">
            <v>72</v>
          </cell>
          <cell r="N4" t="str">
            <v>No Bid</v>
          </cell>
          <cell r="O4" t="str">
            <v>No Bid</v>
          </cell>
          <cell r="P4" t="str">
            <v>No Bid</v>
          </cell>
          <cell r="Q4">
            <v>67.5</v>
          </cell>
          <cell r="R4">
            <v>5.905263157894737</v>
          </cell>
          <cell r="S4">
            <v>73</v>
          </cell>
        </row>
        <row r="5">
          <cell r="A5" t="str">
            <v>4 Consulting Inc.</v>
          </cell>
          <cell r="B5">
            <v>78.75</v>
          </cell>
          <cell r="C5">
            <v>4.2288461538461544</v>
          </cell>
          <cell r="D5">
            <v>83</v>
          </cell>
          <cell r="E5">
            <v>78.75</v>
          </cell>
          <cell r="F5">
            <v>5.29</v>
          </cell>
          <cell r="G5">
            <v>84</v>
          </cell>
          <cell r="H5">
            <v>78.75</v>
          </cell>
          <cell r="I5">
            <v>4.9473684210526319</v>
          </cell>
          <cell r="J5">
            <v>84</v>
          </cell>
          <cell r="K5">
            <v>78.75</v>
          </cell>
          <cell r="L5">
            <v>4.6502976190476195</v>
          </cell>
          <cell r="M5">
            <v>83</v>
          </cell>
          <cell r="N5">
            <v>78.75</v>
          </cell>
          <cell r="O5">
            <v>4.0102662816811039</v>
          </cell>
          <cell r="P5">
            <v>83</v>
          </cell>
          <cell r="Q5" t="str">
            <v>No Bid</v>
          </cell>
          <cell r="R5" t="str">
            <v>No Bid</v>
          </cell>
          <cell r="S5" t="str">
            <v>No Bid</v>
          </cell>
        </row>
        <row r="6">
          <cell r="A6" t="str">
            <v>22nd Century Technologies, Inc.</v>
          </cell>
          <cell r="B6">
            <v>74.25</v>
          </cell>
          <cell r="C6">
            <v>4.399055773385613</v>
          </cell>
          <cell r="D6">
            <v>79</v>
          </cell>
          <cell r="E6">
            <v>74.25</v>
          </cell>
          <cell r="F6">
            <v>4.1423593438001642</v>
          </cell>
          <cell r="G6">
            <v>78</v>
          </cell>
          <cell r="H6">
            <v>74.25</v>
          </cell>
          <cell r="I6">
            <v>5.2918988909531048</v>
          </cell>
          <cell r="J6">
            <v>80</v>
          </cell>
          <cell r="K6">
            <v>74.25</v>
          </cell>
          <cell r="L6">
            <v>4.4497558991049635</v>
          </cell>
          <cell r="M6">
            <v>79</v>
          </cell>
          <cell r="N6">
            <v>74.25</v>
          </cell>
          <cell r="O6">
            <v>3.4488704949129154</v>
          </cell>
          <cell r="P6">
            <v>78</v>
          </cell>
          <cell r="Q6">
            <v>74.25</v>
          </cell>
          <cell r="R6">
            <v>5.8885273433399803</v>
          </cell>
          <cell r="S6">
            <v>80</v>
          </cell>
        </row>
        <row r="7">
          <cell r="A7" t="str">
            <v>A-B Computer Solutions, Inc.</v>
          </cell>
          <cell r="B7">
            <v>67.5</v>
          </cell>
          <cell r="C7">
            <v>1.5061643835616438</v>
          </cell>
          <cell r="D7">
            <v>69</v>
          </cell>
          <cell r="E7">
            <v>67.5</v>
          </cell>
          <cell r="F7">
            <v>1.6276923076923078</v>
          </cell>
          <cell r="G7">
            <v>69</v>
          </cell>
          <cell r="H7">
            <v>67.5</v>
          </cell>
          <cell r="I7">
            <v>1.4920634920634921</v>
          </cell>
          <cell r="J7">
            <v>69</v>
          </cell>
          <cell r="K7">
            <v>67.5</v>
          </cell>
          <cell r="L7">
            <v>1.25</v>
          </cell>
          <cell r="M7">
            <v>69</v>
          </cell>
          <cell r="N7">
            <v>67.5</v>
          </cell>
          <cell r="O7">
            <v>1.4285714285714284</v>
          </cell>
          <cell r="P7">
            <v>69</v>
          </cell>
          <cell r="Q7">
            <v>67.5</v>
          </cell>
          <cell r="R7">
            <v>1.6028571428571428</v>
          </cell>
          <cell r="S7">
            <v>69</v>
          </cell>
        </row>
        <row r="8">
          <cell r="A8" t="str">
            <v>Abacus Service Corporation</v>
          </cell>
          <cell r="B8">
            <v>72</v>
          </cell>
          <cell r="C8">
            <v>6.2649572649572649</v>
          </cell>
          <cell r="D8">
            <v>78</v>
          </cell>
          <cell r="E8">
            <v>72</v>
          </cell>
          <cell r="F8">
            <v>5.2246913580246908</v>
          </cell>
          <cell r="G8">
            <v>77</v>
          </cell>
          <cell r="H8">
            <v>72</v>
          </cell>
          <cell r="I8">
            <v>8.1917211328976034</v>
          </cell>
          <cell r="J8">
            <v>80</v>
          </cell>
          <cell r="K8">
            <v>72</v>
          </cell>
          <cell r="L8">
            <v>6.481481481481481</v>
          </cell>
          <cell r="M8">
            <v>78</v>
          </cell>
          <cell r="N8">
            <v>72</v>
          </cell>
          <cell r="O8">
            <v>4.6296296296296298</v>
          </cell>
          <cell r="P8">
            <v>77</v>
          </cell>
          <cell r="Q8">
            <v>72</v>
          </cell>
          <cell r="R8">
            <v>7.5555555555555545</v>
          </cell>
          <cell r="S8">
            <v>80</v>
          </cell>
        </row>
        <row r="9">
          <cell r="A9" t="str">
            <v>Accenture LLP</v>
          </cell>
          <cell r="B9">
            <v>81</v>
          </cell>
          <cell r="C9">
            <v>2.1990000000000003</v>
          </cell>
          <cell r="D9">
            <v>83</v>
          </cell>
          <cell r="E9">
            <v>81</v>
          </cell>
          <cell r="F9">
            <v>1.6927999999999999</v>
          </cell>
          <cell r="G9">
            <v>83</v>
          </cell>
          <cell r="H9">
            <v>81</v>
          </cell>
          <cell r="I9">
            <v>1.88</v>
          </cell>
          <cell r="J9">
            <v>83</v>
          </cell>
          <cell r="K9">
            <v>81</v>
          </cell>
          <cell r="L9">
            <v>1.9021739130434785</v>
          </cell>
          <cell r="M9">
            <v>83</v>
          </cell>
          <cell r="N9">
            <v>81</v>
          </cell>
          <cell r="O9">
            <v>2</v>
          </cell>
          <cell r="P9">
            <v>83</v>
          </cell>
          <cell r="Q9">
            <v>81</v>
          </cell>
          <cell r="R9">
            <v>2.04</v>
          </cell>
          <cell r="S9">
            <v>83</v>
          </cell>
        </row>
        <row r="10">
          <cell r="A10" t="str">
            <v>ACI Infotech Inc</v>
          </cell>
          <cell r="B10">
            <v>60.75</v>
          </cell>
          <cell r="C10">
            <v>4.3980000000000006</v>
          </cell>
          <cell r="D10">
            <v>65</v>
          </cell>
          <cell r="E10">
            <v>60.75</v>
          </cell>
          <cell r="F10">
            <v>4.3183673469387758</v>
          </cell>
          <cell r="G10">
            <v>65</v>
          </cell>
          <cell r="H10">
            <v>60.75</v>
          </cell>
          <cell r="I10">
            <v>6.064516129032258</v>
          </cell>
          <cell r="J10">
            <v>67</v>
          </cell>
          <cell r="K10">
            <v>60.75</v>
          </cell>
          <cell r="L10">
            <v>6.7307692307692317</v>
          </cell>
          <cell r="M10">
            <v>67</v>
          </cell>
          <cell r="N10">
            <v>60.75</v>
          </cell>
          <cell r="O10">
            <v>4.3478260869565215</v>
          </cell>
          <cell r="P10">
            <v>65</v>
          </cell>
          <cell r="Q10">
            <v>60.75</v>
          </cell>
          <cell r="R10">
            <v>4.5795918367346928</v>
          </cell>
          <cell r="S10">
            <v>65</v>
          </cell>
        </row>
        <row r="11">
          <cell r="A11" t="str">
            <v>Acnovate Corporation</v>
          </cell>
          <cell r="B11">
            <v>63</v>
          </cell>
          <cell r="C11">
            <v>4.7804347826086957</v>
          </cell>
          <cell r="D11">
            <v>68</v>
          </cell>
          <cell r="E11">
            <v>63</v>
          </cell>
          <cell r="F11">
            <v>3.5266666666666668</v>
          </cell>
          <cell r="G11">
            <v>67</v>
          </cell>
          <cell r="H11">
            <v>63</v>
          </cell>
          <cell r="I11">
            <v>4.0869565217391308</v>
          </cell>
          <cell r="J11">
            <v>67</v>
          </cell>
          <cell r="K11">
            <v>63</v>
          </cell>
          <cell r="L11">
            <v>3.9772727272727271</v>
          </cell>
          <cell r="M11">
            <v>67</v>
          </cell>
          <cell r="N11" t="str">
            <v>No Bid</v>
          </cell>
          <cell r="O11" t="str">
            <v>No Bid</v>
          </cell>
          <cell r="P11" t="str">
            <v>No Bid</v>
          </cell>
          <cell r="Q11" t="str">
            <v>No Bid</v>
          </cell>
          <cell r="R11" t="str">
            <v>No Bid</v>
          </cell>
          <cell r="S11" t="str">
            <v>No Bid</v>
          </cell>
        </row>
        <row r="12">
          <cell r="A12" t="str">
            <v>Acro Service Corporation</v>
          </cell>
          <cell r="B12">
            <v>67.5</v>
          </cell>
          <cell r="C12">
            <v>5.0431323336263141</v>
          </cell>
          <cell r="D12">
            <v>73</v>
          </cell>
          <cell r="E12">
            <v>67.5</v>
          </cell>
          <cell r="F12">
            <v>5.3920060362523721</v>
          </cell>
          <cell r="G12">
            <v>73</v>
          </cell>
          <cell r="H12">
            <v>67.5</v>
          </cell>
          <cell r="I12">
            <v>5.4755191580689146</v>
          </cell>
          <cell r="J12">
            <v>73</v>
          </cell>
          <cell r="K12">
            <v>67.5</v>
          </cell>
          <cell r="L12">
            <v>4.8652856331971712</v>
          </cell>
          <cell r="M12">
            <v>72</v>
          </cell>
          <cell r="N12">
            <v>67.5</v>
          </cell>
          <cell r="O12">
            <v>5.4438214629082724</v>
          </cell>
          <cell r="P12">
            <v>73</v>
          </cell>
          <cell r="Q12">
            <v>67.5</v>
          </cell>
          <cell r="R12">
            <v>6.1891130638129379</v>
          </cell>
          <cell r="S12">
            <v>74</v>
          </cell>
        </row>
        <row r="13">
          <cell r="A13" t="str">
            <v>AdientOne Consulting LLC</v>
          </cell>
          <cell r="B13">
            <v>58.5</v>
          </cell>
          <cell r="C13">
            <v>5.2094191225244</v>
          </cell>
          <cell r="D13">
            <v>64</v>
          </cell>
          <cell r="E13">
            <v>58.5</v>
          </cell>
          <cell r="F13">
            <v>5.575463743676222</v>
          </cell>
          <cell r="G13">
            <v>64</v>
          </cell>
          <cell r="H13">
            <v>58.5</v>
          </cell>
          <cell r="I13">
            <v>5.0548505054850512</v>
          </cell>
          <cell r="J13">
            <v>64</v>
          </cell>
          <cell r="K13">
            <v>58.5</v>
          </cell>
          <cell r="L13">
            <v>4.5112394308104768</v>
          </cell>
          <cell r="M13">
            <v>63</v>
          </cell>
          <cell r="N13">
            <v>58.5</v>
          </cell>
          <cell r="O13">
            <v>4.2022103626507548</v>
          </cell>
          <cell r="P13">
            <v>63</v>
          </cell>
          <cell r="Q13">
            <v>58.5</v>
          </cell>
          <cell r="R13">
            <v>5.0815217391304337</v>
          </cell>
          <cell r="S13">
            <v>64</v>
          </cell>
        </row>
        <row r="14">
          <cell r="A14" t="str">
            <v>Adil Business Systems, Inc</v>
          </cell>
          <cell r="B14">
            <v>38.25</v>
          </cell>
          <cell r="C14" t="str">
            <v>Did not meet minimum technical score</v>
          </cell>
          <cell r="D14">
            <v>38.25</v>
          </cell>
          <cell r="E14">
            <v>38.25</v>
          </cell>
          <cell r="F14" t="str">
            <v>Did not meet minimum technical score</v>
          </cell>
          <cell r="G14">
            <v>38.25</v>
          </cell>
          <cell r="H14">
            <v>38.25</v>
          </cell>
          <cell r="I14" t="str">
            <v>Did not meet minimum technical score</v>
          </cell>
          <cell r="J14">
            <v>38.25</v>
          </cell>
          <cell r="K14">
            <v>38.25</v>
          </cell>
          <cell r="L14" t="str">
            <v>Did not meet minimum technical score</v>
          </cell>
          <cell r="M14">
            <v>38.25</v>
          </cell>
          <cell r="N14">
            <v>38.25</v>
          </cell>
          <cell r="O14" t="str">
            <v>Did not meet minimum technical score</v>
          </cell>
          <cell r="P14">
            <v>38.25</v>
          </cell>
          <cell r="Q14">
            <v>38.25</v>
          </cell>
          <cell r="R14" t="str">
            <v>Did not meet minimum technical score</v>
          </cell>
          <cell r="S14">
            <v>38.25</v>
          </cell>
        </row>
        <row r="15">
          <cell r="A15" t="str">
            <v>Production Modeling Corporation (Advanced Business Analytics)</v>
          </cell>
          <cell r="B15">
            <v>51.75</v>
          </cell>
          <cell r="C15">
            <v>5.4974999999999996</v>
          </cell>
          <cell r="D15">
            <v>57</v>
          </cell>
          <cell r="E15">
            <v>51.75</v>
          </cell>
          <cell r="F15">
            <v>5.8777777777777773</v>
          </cell>
          <cell r="G15">
            <v>58</v>
          </cell>
          <cell r="H15">
            <v>51.75</v>
          </cell>
          <cell r="I15">
            <v>6.4827586206896548</v>
          </cell>
          <cell r="J15">
            <v>58</v>
          </cell>
          <cell r="K15">
            <v>51.75</v>
          </cell>
          <cell r="L15">
            <v>5.3353658536585371</v>
          </cell>
          <cell r="M15">
            <v>57</v>
          </cell>
          <cell r="N15">
            <v>51.75</v>
          </cell>
          <cell r="O15">
            <v>5.2631578947368416</v>
          </cell>
          <cell r="P15">
            <v>57</v>
          </cell>
          <cell r="Q15">
            <v>51.75</v>
          </cell>
          <cell r="R15">
            <v>6.9259259259259256</v>
          </cell>
          <cell r="S15">
            <v>59</v>
          </cell>
        </row>
        <row r="16">
          <cell r="A16" t="str">
            <v>Agilify, LLC</v>
          </cell>
          <cell r="B16">
            <v>76.5</v>
          </cell>
          <cell r="C16">
            <v>2.1990000000000003</v>
          </cell>
          <cell r="D16">
            <v>79</v>
          </cell>
          <cell r="E16">
            <v>76.5</v>
          </cell>
          <cell r="F16">
            <v>2.1159999999999997</v>
          </cell>
          <cell r="G16">
            <v>79</v>
          </cell>
          <cell r="H16">
            <v>76.5</v>
          </cell>
          <cell r="I16">
            <v>1.88</v>
          </cell>
          <cell r="J16">
            <v>78</v>
          </cell>
          <cell r="K16">
            <v>76.5</v>
          </cell>
          <cell r="L16">
            <v>2.1875</v>
          </cell>
          <cell r="M16">
            <v>79</v>
          </cell>
          <cell r="N16">
            <v>76.5</v>
          </cell>
          <cell r="O16">
            <v>2</v>
          </cell>
          <cell r="P16">
            <v>79</v>
          </cell>
          <cell r="Q16">
            <v>76.5</v>
          </cell>
          <cell r="R16">
            <v>2.04</v>
          </cell>
          <cell r="S16">
            <v>79</v>
          </cell>
        </row>
        <row r="17">
          <cell r="A17" t="str">
            <v>Akiva Technologies, LLC</v>
          </cell>
          <cell r="B17">
            <v>58.5</v>
          </cell>
          <cell r="C17">
            <v>5.7868421052631582</v>
          </cell>
          <cell r="D17">
            <v>64</v>
          </cell>
          <cell r="E17">
            <v>58.5</v>
          </cell>
          <cell r="F17">
            <v>4.8090909090909086</v>
          </cell>
          <cell r="G17">
            <v>63</v>
          </cell>
          <cell r="H17">
            <v>58.5</v>
          </cell>
          <cell r="I17">
            <v>6.3513513513513509</v>
          </cell>
          <cell r="J17">
            <v>65</v>
          </cell>
          <cell r="K17">
            <v>58.5</v>
          </cell>
          <cell r="L17">
            <v>7.056451612903226</v>
          </cell>
          <cell r="M17">
            <v>66</v>
          </cell>
          <cell r="N17">
            <v>58.5</v>
          </cell>
          <cell r="O17">
            <v>5.2631578947368416</v>
          </cell>
          <cell r="P17">
            <v>64</v>
          </cell>
          <cell r="Q17">
            <v>58.5</v>
          </cell>
          <cell r="R17">
            <v>5.3428571428571425</v>
          </cell>
          <cell r="S17">
            <v>64</v>
          </cell>
        </row>
        <row r="18">
          <cell r="A18" t="str">
            <v>Amer Technology Inc.</v>
          </cell>
          <cell r="B18">
            <v>65.25</v>
          </cell>
          <cell r="C18">
            <v>4.9527027027027026</v>
          </cell>
          <cell r="D18">
            <v>70</v>
          </cell>
          <cell r="E18">
            <v>65.25</v>
          </cell>
          <cell r="F18">
            <v>4.1818181818181817</v>
          </cell>
          <cell r="G18">
            <v>69</v>
          </cell>
          <cell r="H18">
            <v>65.25</v>
          </cell>
          <cell r="I18">
            <v>6.2666666666666675</v>
          </cell>
          <cell r="J18">
            <v>72</v>
          </cell>
          <cell r="K18">
            <v>65.25</v>
          </cell>
          <cell r="L18">
            <v>5.8333333333333339</v>
          </cell>
          <cell r="M18">
            <v>71</v>
          </cell>
          <cell r="N18">
            <v>65.25</v>
          </cell>
          <cell r="O18">
            <v>4.7393364928909953</v>
          </cell>
          <cell r="P18">
            <v>70</v>
          </cell>
          <cell r="Q18" t="str">
            <v>No Bid</v>
          </cell>
          <cell r="R18" t="str">
            <v>No Bid</v>
          </cell>
          <cell r="S18" t="str">
            <v>No Bid</v>
          </cell>
        </row>
        <row r="19">
          <cell r="A19" t="str">
            <v>American Packaging I Inc (API)</v>
          </cell>
          <cell r="B19">
            <v>74.25</v>
          </cell>
          <cell r="C19">
            <v>2.7730138713745274</v>
          </cell>
          <cell r="D19">
            <v>77</v>
          </cell>
          <cell r="E19">
            <v>74.25</v>
          </cell>
          <cell r="F19">
            <v>2.8808713410483322</v>
          </cell>
          <cell r="G19">
            <v>77</v>
          </cell>
          <cell r="H19">
            <v>74.25</v>
          </cell>
          <cell r="I19">
            <v>2.5217974513749164</v>
          </cell>
          <cell r="J19">
            <v>77</v>
          </cell>
          <cell r="K19">
            <v>74.25</v>
          </cell>
          <cell r="L19">
            <v>2.3907103825136611</v>
          </cell>
          <cell r="M19">
            <v>77</v>
          </cell>
          <cell r="N19">
            <v>74.25</v>
          </cell>
          <cell r="O19">
            <v>2.5445292620865141</v>
          </cell>
          <cell r="P19">
            <v>77</v>
          </cell>
          <cell r="Q19" t="str">
            <v>No Bid</v>
          </cell>
          <cell r="R19" t="str">
            <v>No Bid</v>
          </cell>
          <cell r="S19" t="str">
            <v>No Bid</v>
          </cell>
        </row>
        <row r="20">
          <cell r="A20" t="str">
            <v>American Unit Inc</v>
          </cell>
          <cell r="B20">
            <v>69.75</v>
          </cell>
          <cell r="C20">
            <v>5.7265625</v>
          </cell>
          <cell r="D20">
            <v>75</v>
          </cell>
          <cell r="E20">
            <v>69.75</v>
          </cell>
          <cell r="F20">
            <v>5.29</v>
          </cell>
          <cell r="G20">
            <v>75</v>
          </cell>
          <cell r="H20">
            <v>69.75</v>
          </cell>
          <cell r="I20">
            <v>5.9493670886075947</v>
          </cell>
          <cell r="J20">
            <v>76</v>
          </cell>
          <cell r="K20">
            <v>69.75</v>
          </cell>
          <cell r="L20">
            <v>5.3353658536585371</v>
          </cell>
          <cell r="M20">
            <v>75</v>
          </cell>
          <cell r="N20">
            <v>69.75</v>
          </cell>
          <cell r="O20">
            <v>5.1282051282051277</v>
          </cell>
          <cell r="P20">
            <v>75</v>
          </cell>
          <cell r="Q20">
            <v>69.75</v>
          </cell>
          <cell r="R20">
            <v>4.8782608695652172</v>
          </cell>
          <cell r="S20">
            <v>75</v>
          </cell>
        </row>
        <row r="21">
          <cell r="A21" t="str">
            <v>AmorServ LLC</v>
          </cell>
          <cell r="B21">
            <v>40.5</v>
          </cell>
          <cell r="C21" t="str">
            <v>Did not meet minimum technical score</v>
          </cell>
          <cell r="D21">
            <v>40.5</v>
          </cell>
          <cell r="E21">
            <v>40.5</v>
          </cell>
          <cell r="F21" t="str">
            <v>Did not meet minimum technical score</v>
          </cell>
          <cell r="G21">
            <v>40.5</v>
          </cell>
          <cell r="H21">
            <v>40.5</v>
          </cell>
          <cell r="I21" t="str">
            <v>Did not meet minimum technical score</v>
          </cell>
          <cell r="J21">
            <v>40.5</v>
          </cell>
          <cell r="K21">
            <v>40.5</v>
          </cell>
          <cell r="L21" t="str">
            <v>Did not meet minimum technical score</v>
          </cell>
          <cell r="M21">
            <v>40.5</v>
          </cell>
          <cell r="N21">
            <v>40.5</v>
          </cell>
          <cell r="O21" t="str">
            <v>Did not meet minimum technical score</v>
          </cell>
          <cell r="P21">
            <v>40.5</v>
          </cell>
          <cell r="Q21">
            <v>40.5</v>
          </cell>
          <cell r="R21" t="str">
            <v>Did not meet minimum technical score</v>
          </cell>
          <cell r="S21">
            <v>40.5</v>
          </cell>
        </row>
        <row r="22">
          <cell r="A22" t="str">
            <v>Antares LLC dba Antares Technology Solutions</v>
          </cell>
          <cell r="B22">
            <v>67.5</v>
          </cell>
          <cell r="C22">
            <v>2.7487499999999998</v>
          </cell>
          <cell r="D22">
            <v>70</v>
          </cell>
          <cell r="E22" t="str">
            <v>No Bid</v>
          </cell>
          <cell r="F22" t="str">
            <v>No Bid</v>
          </cell>
          <cell r="G22" t="str">
            <v>No Bid</v>
          </cell>
          <cell r="H22" t="str">
            <v>No Bid</v>
          </cell>
          <cell r="I22" t="str">
            <v>No Bid</v>
          </cell>
          <cell r="J22" t="str">
            <v>No Bid</v>
          </cell>
          <cell r="K22">
            <v>67.5</v>
          </cell>
          <cell r="L22">
            <v>2.3648648648648649</v>
          </cell>
          <cell r="M22">
            <v>70</v>
          </cell>
          <cell r="N22" t="str">
            <v>No Bid</v>
          </cell>
          <cell r="O22" t="str">
            <v>No Bid</v>
          </cell>
          <cell r="P22" t="str">
            <v>No Bid</v>
          </cell>
          <cell r="Q22" t="str">
            <v>No Bid</v>
          </cell>
          <cell r="R22" t="str">
            <v>No Bid</v>
          </cell>
          <cell r="S22" t="str">
            <v>No Bid</v>
          </cell>
        </row>
        <row r="23">
          <cell r="A23" t="str">
            <v>Apex Systems, LLC</v>
          </cell>
          <cell r="B23">
            <v>74.25</v>
          </cell>
          <cell r="C23">
            <v>3.9267857142857143</v>
          </cell>
          <cell r="D23">
            <v>78</v>
          </cell>
          <cell r="E23">
            <v>74.25</v>
          </cell>
          <cell r="F23">
            <v>3.4688524590163934</v>
          </cell>
          <cell r="G23">
            <v>78</v>
          </cell>
          <cell r="H23">
            <v>74.25</v>
          </cell>
          <cell r="I23">
            <v>3.9166666666666665</v>
          </cell>
          <cell r="J23">
            <v>78</v>
          </cell>
          <cell r="K23">
            <v>74.25</v>
          </cell>
          <cell r="L23">
            <v>3.3653846153846159</v>
          </cell>
          <cell r="M23">
            <v>78</v>
          </cell>
          <cell r="N23">
            <v>74.25</v>
          </cell>
          <cell r="O23">
            <v>3.333333333333333</v>
          </cell>
          <cell r="P23">
            <v>78</v>
          </cell>
          <cell r="Q23">
            <v>74.25</v>
          </cell>
          <cell r="R23">
            <v>3.7399999999999993</v>
          </cell>
          <cell r="S23">
            <v>78</v>
          </cell>
        </row>
        <row r="24">
          <cell r="A24" t="str">
            <v>Arcadis U.S., Inc.</v>
          </cell>
          <cell r="B24">
            <v>74.25</v>
          </cell>
          <cell r="C24">
            <v>2.6178571428571429</v>
          </cell>
          <cell r="D24">
            <v>77</v>
          </cell>
          <cell r="E24">
            <v>74.25</v>
          </cell>
          <cell r="F24">
            <v>2.4894117647058822</v>
          </cell>
          <cell r="G24">
            <v>77</v>
          </cell>
          <cell r="H24">
            <v>74.25</v>
          </cell>
          <cell r="I24">
            <v>2.2380952380952381</v>
          </cell>
          <cell r="J24">
            <v>76</v>
          </cell>
          <cell r="K24">
            <v>74.25</v>
          </cell>
          <cell r="L24">
            <v>2.916666666666667</v>
          </cell>
          <cell r="M24">
            <v>77</v>
          </cell>
          <cell r="N24" t="str">
            <v>No Bid</v>
          </cell>
          <cell r="O24" t="str">
            <v>No Bid</v>
          </cell>
          <cell r="P24" t="str">
            <v>No Bid</v>
          </cell>
          <cell r="Q24">
            <v>74.25</v>
          </cell>
          <cell r="R24">
            <v>3.1166666666666663</v>
          </cell>
          <cell r="S24">
            <v>77</v>
          </cell>
        </row>
        <row r="25">
          <cell r="A25" t="str">
            <v>Ardent Technologies Inc</v>
          </cell>
          <cell r="B25">
            <v>69.75</v>
          </cell>
          <cell r="C25">
            <v>5.1061161937491297</v>
          </cell>
          <cell r="D25">
            <v>75</v>
          </cell>
          <cell r="E25">
            <v>69.75</v>
          </cell>
          <cell r="F25">
            <v>4.8312708342846697</v>
          </cell>
          <cell r="G25">
            <v>75</v>
          </cell>
          <cell r="H25">
            <v>69.75</v>
          </cell>
          <cell r="I25">
            <v>5.6250374005146311</v>
          </cell>
          <cell r="J25">
            <v>75</v>
          </cell>
          <cell r="K25">
            <v>69.75</v>
          </cell>
          <cell r="L25">
            <v>4.7793314398077342</v>
          </cell>
          <cell r="M25">
            <v>75</v>
          </cell>
          <cell r="N25">
            <v>69.75</v>
          </cell>
          <cell r="O25">
            <v>5.0477007722982181</v>
          </cell>
          <cell r="P25">
            <v>75</v>
          </cell>
          <cell r="Q25" t="str">
            <v>No Bid</v>
          </cell>
          <cell r="R25" t="str">
            <v>No Bid</v>
          </cell>
          <cell r="S25" t="str">
            <v>No Bid</v>
          </cell>
        </row>
        <row r="26">
          <cell r="A26" t="str">
            <v>ASCENDING, INC.</v>
          </cell>
          <cell r="B26">
            <v>65.25</v>
          </cell>
          <cell r="C26">
            <v>4.3980000000000006</v>
          </cell>
          <cell r="D26">
            <v>70</v>
          </cell>
          <cell r="E26">
            <v>65.25</v>
          </cell>
          <cell r="F26">
            <v>3.6482758620689655</v>
          </cell>
          <cell r="G26">
            <v>69</v>
          </cell>
          <cell r="H26">
            <v>65.25</v>
          </cell>
          <cell r="I26">
            <v>4.0869565217391308</v>
          </cell>
          <cell r="J26">
            <v>69</v>
          </cell>
          <cell r="K26">
            <v>65.25</v>
          </cell>
          <cell r="L26">
            <v>3.645833333333333</v>
          </cell>
          <cell r="M26">
            <v>69</v>
          </cell>
          <cell r="N26">
            <v>65.25</v>
          </cell>
          <cell r="O26">
            <v>3.333333333333333</v>
          </cell>
          <cell r="P26">
            <v>69</v>
          </cell>
          <cell r="Q26" t="str">
            <v>No Bid</v>
          </cell>
          <cell r="R26" t="str">
            <v>No Bid</v>
          </cell>
          <cell r="S26" t="str">
            <v>No Bid</v>
          </cell>
        </row>
        <row r="27">
          <cell r="A27" t="str">
            <v>ASR Tech Group, LLC</v>
          </cell>
          <cell r="B27">
            <v>47.25</v>
          </cell>
          <cell r="C27">
            <v>3.0699427614128161</v>
          </cell>
          <cell r="D27">
            <v>50</v>
          </cell>
          <cell r="E27">
            <v>47.25</v>
          </cell>
          <cell r="F27">
            <v>3.1026392961876832</v>
          </cell>
          <cell r="G27">
            <v>50</v>
          </cell>
          <cell r="H27">
            <v>47.25</v>
          </cell>
          <cell r="I27">
            <v>2.8313253012048194</v>
          </cell>
          <cell r="J27">
            <v>50</v>
          </cell>
          <cell r="K27">
            <v>47.25</v>
          </cell>
          <cell r="L27">
            <v>2.8044871794871797</v>
          </cell>
          <cell r="M27">
            <v>50</v>
          </cell>
          <cell r="N27">
            <v>47.25</v>
          </cell>
          <cell r="O27">
            <v>2.9498525073746311</v>
          </cell>
          <cell r="P27">
            <v>50</v>
          </cell>
          <cell r="Q27">
            <v>47.25</v>
          </cell>
          <cell r="R27">
            <v>3.0909090909090908</v>
          </cell>
          <cell r="S27">
            <v>50</v>
          </cell>
        </row>
        <row r="28">
          <cell r="A28" t="str">
            <v>Athreya Inc.</v>
          </cell>
          <cell r="B28">
            <v>58.5</v>
          </cell>
          <cell r="C28">
            <v>4.997727272727273</v>
          </cell>
          <cell r="D28">
            <v>63</v>
          </cell>
          <cell r="E28">
            <v>58.5</v>
          </cell>
          <cell r="F28">
            <v>4.4083333333333332</v>
          </cell>
          <cell r="G28">
            <v>63</v>
          </cell>
          <cell r="H28">
            <v>58.5</v>
          </cell>
          <cell r="I28">
            <v>4.2727272727272725</v>
          </cell>
          <cell r="J28">
            <v>63</v>
          </cell>
          <cell r="K28">
            <v>58.5</v>
          </cell>
          <cell r="L28">
            <v>4.375</v>
          </cell>
          <cell r="M28">
            <v>63</v>
          </cell>
          <cell r="N28">
            <v>58.5</v>
          </cell>
          <cell r="O28">
            <v>4.166666666666667</v>
          </cell>
          <cell r="P28">
            <v>63</v>
          </cell>
          <cell r="Q28" t="str">
            <v>No Bid</v>
          </cell>
          <cell r="R28" t="str">
            <v>No Bid</v>
          </cell>
          <cell r="S28" t="str">
            <v>No Bid</v>
          </cell>
        </row>
        <row r="29">
          <cell r="A29" t="str">
            <v>Avexon, LLC</v>
          </cell>
          <cell r="B29" t="str">
            <v>No Bid</v>
          </cell>
          <cell r="C29" t="str">
            <v>No Bid</v>
          </cell>
          <cell r="D29" t="str">
            <v>No Bid</v>
          </cell>
          <cell r="E29" t="str">
            <v>No Bid</v>
          </cell>
          <cell r="F29" t="str">
            <v>No Bid</v>
          </cell>
          <cell r="G29" t="str">
            <v>No Bid</v>
          </cell>
          <cell r="H29">
            <v>67.5</v>
          </cell>
          <cell r="I29">
            <v>4.3720930232558146</v>
          </cell>
          <cell r="J29">
            <v>72</v>
          </cell>
          <cell r="K29">
            <v>67.5</v>
          </cell>
          <cell r="L29">
            <v>5.1470588235294112</v>
          </cell>
          <cell r="M29">
            <v>73</v>
          </cell>
          <cell r="N29">
            <v>67.5</v>
          </cell>
          <cell r="O29">
            <v>4.166666666666667</v>
          </cell>
          <cell r="P29">
            <v>72</v>
          </cell>
          <cell r="Q29" t="str">
            <v>No Bid</v>
          </cell>
          <cell r="R29" t="str">
            <v>No Bid</v>
          </cell>
          <cell r="S29" t="str">
            <v>No Bid</v>
          </cell>
        </row>
        <row r="30">
          <cell r="A30" t="str">
            <v xml:space="preserve">Bacancy Technology LLC </v>
          </cell>
          <cell r="B30">
            <v>49.5</v>
          </cell>
          <cell r="C30">
            <v>5.4974999999999996</v>
          </cell>
          <cell r="D30">
            <v>55</v>
          </cell>
          <cell r="E30">
            <v>49.5</v>
          </cell>
          <cell r="F30">
            <v>5.29</v>
          </cell>
          <cell r="G30">
            <v>55</v>
          </cell>
          <cell r="H30">
            <v>49.5</v>
          </cell>
          <cell r="I30">
            <v>4.6999999999999993</v>
          </cell>
          <cell r="J30">
            <v>54</v>
          </cell>
          <cell r="K30">
            <v>49.5</v>
          </cell>
          <cell r="L30">
            <v>5.46875</v>
          </cell>
          <cell r="M30">
            <v>55</v>
          </cell>
          <cell r="N30">
            <v>49.5</v>
          </cell>
          <cell r="O30">
            <v>5</v>
          </cell>
          <cell r="P30">
            <v>55</v>
          </cell>
          <cell r="Q30" t="str">
            <v>No Bid</v>
          </cell>
          <cell r="R30" t="str">
            <v>No Bid</v>
          </cell>
          <cell r="S30" t="str">
            <v>No Bid</v>
          </cell>
        </row>
        <row r="31">
          <cell r="A31" t="str">
            <v>Bahwan CyberTek Inc</v>
          </cell>
          <cell r="B31">
            <v>67.5</v>
          </cell>
          <cell r="C31">
            <v>5.4701492537313436</v>
          </cell>
          <cell r="D31">
            <v>73</v>
          </cell>
          <cell r="E31">
            <v>67.5</v>
          </cell>
          <cell r="F31">
            <v>5.1609756097560977</v>
          </cell>
          <cell r="G31">
            <v>73</v>
          </cell>
          <cell r="H31">
            <v>67.5</v>
          </cell>
          <cell r="I31">
            <v>6.4827586206896548</v>
          </cell>
          <cell r="J31">
            <v>74</v>
          </cell>
          <cell r="K31">
            <v>67.5</v>
          </cell>
          <cell r="L31">
            <v>6.3405797101449277</v>
          </cell>
          <cell r="M31">
            <v>74</v>
          </cell>
          <cell r="N31">
            <v>67.5</v>
          </cell>
          <cell r="O31">
            <v>5.2356020942408374</v>
          </cell>
          <cell r="P31">
            <v>73</v>
          </cell>
          <cell r="Q31">
            <v>67.5</v>
          </cell>
          <cell r="R31">
            <v>4.6556016597510368</v>
          </cell>
          <cell r="S31">
            <v>72</v>
          </cell>
        </row>
        <row r="32">
          <cell r="A32" t="str">
            <v>BayInfotech LLC</v>
          </cell>
          <cell r="B32">
            <v>54</v>
          </cell>
          <cell r="C32">
            <v>5.8174603174603181</v>
          </cell>
          <cell r="D32">
            <v>60</v>
          </cell>
          <cell r="E32">
            <v>54</v>
          </cell>
          <cell r="F32">
            <v>4.8090909090909086</v>
          </cell>
          <cell r="G32">
            <v>59</v>
          </cell>
          <cell r="H32">
            <v>54</v>
          </cell>
          <cell r="I32">
            <v>5.8024691358024691</v>
          </cell>
          <cell r="J32">
            <v>60</v>
          </cell>
          <cell r="K32">
            <v>54</v>
          </cell>
          <cell r="L32">
            <v>5.3353658536585371</v>
          </cell>
          <cell r="M32">
            <v>59</v>
          </cell>
          <cell r="N32">
            <v>54</v>
          </cell>
          <cell r="O32">
            <v>5.376344086021505</v>
          </cell>
          <cell r="P32">
            <v>59</v>
          </cell>
          <cell r="Q32">
            <v>54</v>
          </cell>
          <cell r="R32">
            <v>7.8461538461538449</v>
          </cell>
          <cell r="S32">
            <v>62</v>
          </cell>
        </row>
        <row r="33">
          <cell r="A33" t="str">
            <v>Bell Federal Systems Inc.</v>
          </cell>
          <cell r="B33">
            <v>72</v>
          </cell>
          <cell r="C33">
            <v>4.2288461538461544</v>
          </cell>
          <cell r="D33">
            <v>76</v>
          </cell>
          <cell r="E33">
            <v>72</v>
          </cell>
          <cell r="F33">
            <v>4.069230769230769</v>
          </cell>
          <cell r="G33">
            <v>76</v>
          </cell>
          <cell r="H33">
            <v>72</v>
          </cell>
          <cell r="I33">
            <v>4.2727272727272725</v>
          </cell>
          <cell r="J33">
            <v>76</v>
          </cell>
          <cell r="K33">
            <v>72</v>
          </cell>
          <cell r="L33">
            <v>3.3653846153846159</v>
          </cell>
          <cell r="M33">
            <v>75</v>
          </cell>
          <cell r="N33">
            <v>72</v>
          </cell>
          <cell r="O33">
            <v>3.4246575342465753</v>
          </cell>
          <cell r="P33">
            <v>75</v>
          </cell>
          <cell r="Q33" t="str">
            <v>No Bid</v>
          </cell>
          <cell r="R33" t="str">
            <v>No Bid</v>
          </cell>
          <cell r="S33" t="str">
            <v>No Bid</v>
          </cell>
        </row>
        <row r="34">
          <cell r="A34" t="str">
            <v>BEPC, Incorporated</v>
          </cell>
          <cell r="B34">
            <v>63</v>
          </cell>
          <cell r="C34">
            <v>8.1270788912579945</v>
          </cell>
          <cell r="D34">
            <v>71</v>
          </cell>
          <cell r="E34">
            <v>63</v>
          </cell>
          <cell r="F34">
            <v>5.88721241305511</v>
          </cell>
          <cell r="G34">
            <v>69</v>
          </cell>
          <cell r="H34">
            <v>63</v>
          </cell>
          <cell r="I34">
            <v>6.3480519480519479</v>
          </cell>
          <cell r="J34">
            <v>69</v>
          </cell>
          <cell r="K34">
            <v>63</v>
          </cell>
          <cell r="L34">
            <v>6.0747663551401878</v>
          </cell>
          <cell r="M34">
            <v>69</v>
          </cell>
          <cell r="N34" t="str">
            <v>No Bid</v>
          </cell>
          <cell r="O34" t="str">
            <v>No Bid</v>
          </cell>
          <cell r="P34" t="str">
            <v>No Bid</v>
          </cell>
          <cell r="Q34" t="str">
            <v>No Bid</v>
          </cell>
          <cell r="R34" t="str">
            <v>No Bid</v>
          </cell>
          <cell r="S34" t="str">
            <v>No Bid</v>
          </cell>
        </row>
        <row r="35">
          <cell r="A35" t="str">
            <v>blueSPARK Data, LLC</v>
          </cell>
          <cell r="B35">
            <v>47.25</v>
          </cell>
          <cell r="C35">
            <v>2.1990000000000003</v>
          </cell>
          <cell r="D35">
            <v>49</v>
          </cell>
          <cell r="E35">
            <v>47.25</v>
          </cell>
          <cell r="F35">
            <v>2.1159999999999997</v>
          </cell>
          <cell r="G35">
            <v>49</v>
          </cell>
          <cell r="H35">
            <v>47.25</v>
          </cell>
          <cell r="I35">
            <v>1.88</v>
          </cell>
          <cell r="J35">
            <v>49</v>
          </cell>
          <cell r="K35">
            <v>47.25</v>
          </cell>
          <cell r="L35">
            <v>2.1875</v>
          </cell>
          <cell r="M35">
            <v>49</v>
          </cell>
          <cell r="N35">
            <v>47.25</v>
          </cell>
          <cell r="O35">
            <v>2</v>
          </cell>
          <cell r="P35">
            <v>49</v>
          </cell>
          <cell r="Q35">
            <v>47.25</v>
          </cell>
          <cell r="R35">
            <v>2.04</v>
          </cell>
          <cell r="S35">
            <v>49</v>
          </cell>
        </row>
        <row r="36">
          <cell r="A36" t="str">
            <v>BuzzClan, LLC</v>
          </cell>
          <cell r="B36">
            <v>67.5</v>
          </cell>
          <cell r="C36">
            <v>6.8718750000000011</v>
          </cell>
          <cell r="D36">
            <v>74</v>
          </cell>
          <cell r="E36">
            <v>67.5</v>
          </cell>
          <cell r="F36">
            <v>6.2235294117647051</v>
          </cell>
          <cell r="G36">
            <v>74</v>
          </cell>
          <cell r="H36">
            <v>67.5</v>
          </cell>
          <cell r="I36">
            <v>7.8991596638655457</v>
          </cell>
          <cell r="J36">
            <v>75</v>
          </cell>
          <cell r="K36">
            <v>67.5</v>
          </cell>
          <cell r="L36">
            <v>6.5298507462686572</v>
          </cell>
          <cell r="M36">
            <v>74</v>
          </cell>
          <cell r="N36">
            <v>67.5</v>
          </cell>
          <cell r="O36">
            <v>6.1349693251533743</v>
          </cell>
          <cell r="P36">
            <v>74</v>
          </cell>
          <cell r="Q36">
            <v>67.5</v>
          </cell>
          <cell r="R36">
            <v>7.4304635761589397</v>
          </cell>
          <cell r="S36">
            <v>75</v>
          </cell>
        </row>
        <row r="37">
          <cell r="A37" t="str">
            <v>C.L. HEBRON ENTERPRISES INC</v>
          </cell>
          <cell r="B37">
            <v>62.999999999999993</v>
          </cell>
          <cell r="C37">
            <v>4.072222222222222</v>
          </cell>
          <cell r="D37">
            <v>67</v>
          </cell>
          <cell r="E37" t="str">
            <v>No Bid</v>
          </cell>
          <cell r="F37" t="str">
            <v>No Bid</v>
          </cell>
          <cell r="G37" t="str">
            <v>No Bid</v>
          </cell>
          <cell r="H37">
            <v>62.999999999999993</v>
          </cell>
          <cell r="I37">
            <v>3.3571428571428568</v>
          </cell>
          <cell r="J37">
            <v>66</v>
          </cell>
          <cell r="K37">
            <v>62.999999999999993</v>
          </cell>
          <cell r="L37">
            <v>4.375</v>
          </cell>
          <cell r="M37">
            <v>67</v>
          </cell>
          <cell r="N37" t="str">
            <v>No Bid</v>
          </cell>
          <cell r="O37" t="str">
            <v>No Bid</v>
          </cell>
          <cell r="P37" t="str">
            <v>No Bid</v>
          </cell>
          <cell r="Q37" t="str">
            <v>No Bid</v>
          </cell>
          <cell r="R37" t="str">
            <v>No Bid</v>
          </cell>
          <cell r="S37" t="str">
            <v>No Bid</v>
          </cell>
        </row>
        <row r="38">
          <cell r="A38" t="str">
            <v>C2S Technologies, Inc.</v>
          </cell>
          <cell r="B38">
            <v>51.75</v>
          </cell>
          <cell r="C38">
            <v>2.8934210526315791</v>
          </cell>
          <cell r="D38">
            <v>55</v>
          </cell>
          <cell r="E38">
            <v>51.75</v>
          </cell>
          <cell r="F38">
            <v>2.7842105263157895</v>
          </cell>
          <cell r="G38">
            <v>55</v>
          </cell>
          <cell r="H38">
            <v>51.75</v>
          </cell>
          <cell r="I38">
            <v>2.4736842105263159</v>
          </cell>
          <cell r="J38">
            <v>54</v>
          </cell>
          <cell r="K38">
            <v>51.75</v>
          </cell>
          <cell r="L38">
            <v>2.3026315789473681</v>
          </cell>
          <cell r="M38">
            <v>54</v>
          </cell>
          <cell r="N38">
            <v>51.75</v>
          </cell>
          <cell r="O38">
            <v>2.6315789473684208</v>
          </cell>
          <cell r="P38">
            <v>54</v>
          </cell>
          <cell r="Q38">
            <v>51.75</v>
          </cell>
          <cell r="R38">
            <v>2.9526315789473685</v>
          </cell>
          <cell r="S38">
            <v>55</v>
          </cell>
        </row>
        <row r="39">
          <cell r="A39" t="str">
            <v>California Creative Solutions, Inc. dba CCS Global Tech</v>
          </cell>
          <cell r="B39">
            <v>72</v>
          </cell>
          <cell r="C39">
            <v>4.451417004048583</v>
          </cell>
          <cell r="D39">
            <v>76</v>
          </cell>
          <cell r="E39">
            <v>72</v>
          </cell>
          <cell r="F39">
            <v>4.4083333333333332</v>
          </cell>
          <cell r="G39">
            <v>76</v>
          </cell>
          <cell r="H39">
            <v>72</v>
          </cell>
          <cell r="I39">
            <v>4.4761904761904763</v>
          </cell>
          <cell r="J39">
            <v>76</v>
          </cell>
          <cell r="K39">
            <v>72</v>
          </cell>
          <cell r="L39">
            <v>3.804347826086957</v>
          </cell>
          <cell r="M39">
            <v>76</v>
          </cell>
          <cell r="N39">
            <v>72</v>
          </cell>
          <cell r="O39">
            <v>4.166666666666667</v>
          </cell>
          <cell r="P39">
            <v>76</v>
          </cell>
          <cell r="Q39">
            <v>72</v>
          </cell>
          <cell r="R39">
            <v>4.3999999999999995</v>
          </cell>
          <cell r="S39">
            <v>76</v>
          </cell>
        </row>
        <row r="40">
          <cell r="A40" t="str">
            <v>Cambay Consulting LLC</v>
          </cell>
          <cell r="B40">
            <v>58.5</v>
          </cell>
          <cell r="C40">
            <v>8.2052238805970159</v>
          </cell>
          <cell r="D40">
            <v>67</v>
          </cell>
          <cell r="E40">
            <v>58.5</v>
          </cell>
          <cell r="F40">
            <v>6.6940841505852564</v>
          </cell>
          <cell r="G40">
            <v>65</v>
          </cell>
          <cell r="H40">
            <v>58.5</v>
          </cell>
          <cell r="I40">
            <v>8.370436331255565</v>
          </cell>
          <cell r="J40">
            <v>67</v>
          </cell>
          <cell r="K40">
            <v>58.5</v>
          </cell>
          <cell r="L40">
            <v>9.4086021505376358</v>
          </cell>
          <cell r="M40">
            <v>68</v>
          </cell>
          <cell r="N40">
            <v>58.5</v>
          </cell>
          <cell r="O40">
            <v>6.337135614702154</v>
          </cell>
          <cell r="P40">
            <v>65</v>
          </cell>
          <cell r="Q40">
            <v>58.5</v>
          </cell>
          <cell r="R40">
            <v>8.8977002379064238</v>
          </cell>
          <cell r="S40">
            <v>67</v>
          </cell>
        </row>
        <row r="41">
          <cell r="A41" t="str">
            <v>Cayuse Civil Services, LLC</v>
          </cell>
          <cell r="B41">
            <v>74.25</v>
          </cell>
          <cell r="C41">
            <v>4.4149534211371675</v>
          </cell>
          <cell r="D41">
            <v>79</v>
          </cell>
          <cell r="E41">
            <v>74.25</v>
          </cell>
          <cell r="F41">
            <v>4.1303923482334568</v>
          </cell>
          <cell r="G41">
            <v>78</v>
          </cell>
          <cell r="H41">
            <v>74.25</v>
          </cell>
          <cell r="I41">
            <v>4.7075320512820511</v>
          </cell>
          <cell r="J41">
            <v>79</v>
          </cell>
          <cell r="K41">
            <v>74.25</v>
          </cell>
          <cell r="L41">
            <v>4.3969849246231156</v>
          </cell>
          <cell r="M41">
            <v>79</v>
          </cell>
          <cell r="N41">
            <v>74.25</v>
          </cell>
          <cell r="O41">
            <v>3.5463508050216324</v>
          </cell>
          <cell r="P41">
            <v>78</v>
          </cell>
          <cell r="Q41" t="str">
            <v>No Bid</v>
          </cell>
          <cell r="R41" t="str">
            <v>No Bid</v>
          </cell>
          <cell r="S41" t="str">
            <v>No Bid</v>
          </cell>
        </row>
        <row r="42">
          <cell r="A42" t="str">
            <v>CDW Government LLC</v>
          </cell>
          <cell r="B42">
            <v>65.25</v>
          </cell>
          <cell r="C42">
            <v>3.3830769230769233</v>
          </cell>
          <cell r="D42">
            <v>69</v>
          </cell>
          <cell r="E42">
            <v>65.25</v>
          </cell>
          <cell r="F42">
            <v>3.2553846153846155</v>
          </cell>
          <cell r="G42">
            <v>69</v>
          </cell>
          <cell r="H42">
            <v>65.25</v>
          </cell>
          <cell r="I42">
            <v>4.6419753086419755</v>
          </cell>
          <cell r="J42">
            <v>70</v>
          </cell>
          <cell r="K42">
            <v>65.25</v>
          </cell>
          <cell r="L42">
            <v>3.6842105263157894</v>
          </cell>
          <cell r="M42">
            <v>69</v>
          </cell>
          <cell r="N42">
            <v>65.25</v>
          </cell>
          <cell r="O42">
            <v>2.9629629629629628</v>
          </cell>
          <cell r="P42">
            <v>68</v>
          </cell>
          <cell r="Q42">
            <v>65.25</v>
          </cell>
          <cell r="R42">
            <v>3.5903999999999998</v>
          </cell>
          <cell r="S42">
            <v>69</v>
          </cell>
        </row>
        <row r="43">
          <cell r="A43" t="str">
            <v>Celerian Consulting, Inc.</v>
          </cell>
          <cell r="B43">
            <v>76.5</v>
          </cell>
          <cell r="C43">
            <v>1.8325</v>
          </cell>
          <cell r="D43">
            <v>78</v>
          </cell>
          <cell r="E43">
            <v>76.5</v>
          </cell>
          <cell r="F43">
            <v>1.7633333333333334</v>
          </cell>
          <cell r="G43">
            <v>78</v>
          </cell>
          <cell r="H43">
            <v>76.5</v>
          </cell>
          <cell r="I43">
            <v>1.5666666666666669</v>
          </cell>
          <cell r="J43">
            <v>78</v>
          </cell>
          <cell r="K43">
            <v>76.5</v>
          </cell>
          <cell r="L43">
            <v>1.4583333333333335</v>
          </cell>
          <cell r="M43">
            <v>78</v>
          </cell>
          <cell r="N43" t="str">
            <v>No Bid</v>
          </cell>
          <cell r="O43" t="str">
            <v>No Bid</v>
          </cell>
          <cell r="P43" t="str">
            <v>No Bid</v>
          </cell>
          <cell r="Q43" t="str">
            <v>No Bid</v>
          </cell>
          <cell r="R43" t="str">
            <v>No Bid</v>
          </cell>
          <cell r="S43" t="str">
            <v>No Bid</v>
          </cell>
        </row>
        <row r="44">
          <cell r="A44" t="str">
            <v>CGI Technologies and Solutions, Inc.</v>
          </cell>
          <cell r="B44">
            <v>74.25</v>
          </cell>
          <cell r="C44">
            <v>2.1990000000000003</v>
          </cell>
          <cell r="D44">
            <v>76</v>
          </cell>
          <cell r="E44">
            <v>74.25</v>
          </cell>
          <cell r="F44">
            <v>2.1159999999999997</v>
          </cell>
          <cell r="G44">
            <v>76</v>
          </cell>
          <cell r="H44">
            <v>74.25</v>
          </cell>
          <cell r="I44">
            <v>2.3499999999999996</v>
          </cell>
          <cell r="J44">
            <v>77</v>
          </cell>
          <cell r="K44">
            <v>74.25</v>
          </cell>
          <cell r="L44">
            <v>2.1875</v>
          </cell>
          <cell r="M44">
            <v>76</v>
          </cell>
          <cell r="N44">
            <v>74.25</v>
          </cell>
          <cell r="O44">
            <v>2</v>
          </cell>
          <cell r="P44">
            <v>76</v>
          </cell>
          <cell r="Q44">
            <v>74.25</v>
          </cell>
          <cell r="R44">
            <v>2.2439999999999998</v>
          </cell>
          <cell r="S44">
            <v>76</v>
          </cell>
        </row>
        <row r="45">
          <cell r="A45" t="str">
            <v>Cloud Consulting Services Inc</v>
          </cell>
          <cell r="B45">
            <v>78.75</v>
          </cell>
          <cell r="C45">
            <v>3.5467741935483872</v>
          </cell>
          <cell r="D45">
            <v>82</v>
          </cell>
          <cell r="E45">
            <v>78.75</v>
          </cell>
          <cell r="F45">
            <v>3.0228571428571427</v>
          </cell>
          <cell r="G45">
            <v>82</v>
          </cell>
          <cell r="H45">
            <v>78.75</v>
          </cell>
          <cell r="I45">
            <v>3.1333333333333337</v>
          </cell>
          <cell r="J45">
            <v>82</v>
          </cell>
          <cell r="K45">
            <v>78.75</v>
          </cell>
          <cell r="L45">
            <v>2.8225806451612905</v>
          </cell>
          <cell r="M45">
            <v>82</v>
          </cell>
          <cell r="N45">
            <v>78.75</v>
          </cell>
          <cell r="O45">
            <v>2.8653295128939824</v>
          </cell>
          <cell r="P45">
            <v>82</v>
          </cell>
          <cell r="Q45">
            <v>78.75</v>
          </cell>
          <cell r="R45">
            <v>2.9919999999999995</v>
          </cell>
          <cell r="S45">
            <v>82</v>
          </cell>
        </row>
        <row r="46">
          <cell r="A46" t="str">
            <v>Clovity Inc.</v>
          </cell>
          <cell r="B46">
            <v>67.5</v>
          </cell>
          <cell r="C46">
            <v>8.4576923076923087</v>
          </cell>
          <cell r="D46">
            <v>76</v>
          </cell>
          <cell r="E46">
            <v>67.5</v>
          </cell>
          <cell r="F46">
            <v>6.8258064516129036</v>
          </cell>
          <cell r="G46">
            <v>74</v>
          </cell>
          <cell r="H46">
            <v>67.5</v>
          </cell>
          <cell r="I46">
            <v>7.4015748031496065</v>
          </cell>
          <cell r="J46">
            <v>75</v>
          </cell>
          <cell r="K46">
            <v>67.5</v>
          </cell>
          <cell r="L46">
            <v>6.4338235294117654</v>
          </cell>
          <cell r="M46">
            <v>74</v>
          </cell>
          <cell r="N46">
            <v>67.5</v>
          </cell>
          <cell r="O46">
            <v>7.2463768115942031</v>
          </cell>
          <cell r="P46">
            <v>75</v>
          </cell>
          <cell r="Q46">
            <v>67.5</v>
          </cell>
          <cell r="R46">
            <v>6.411428571428571</v>
          </cell>
          <cell r="S46">
            <v>74</v>
          </cell>
        </row>
        <row r="47">
          <cell r="A47" t="str">
            <v>COGENT Infotech Corporation</v>
          </cell>
          <cell r="B47">
            <v>72</v>
          </cell>
          <cell r="C47">
            <v>6.0412087912087911</v>
          </cell>
          <cell r="D47">
            <v>78</v>
          </cell>
          <cell r="E47">
            <v>72</v>
          </cell>
          <cell r="F47">
            <v>5.1409135082604465</v>
          </cell>
          <cell r="G47">
            <v>77</v>
          </cell>
          <cell r="H47">
            <v>72</v>
          </cell>
          <cell r="I47">
            <v>6.9219440353460975</v>
          </cell>
          <cell r="J47">
            <v>79</v>
          </cell>
          <cell r="K47">
            <v>72</v>
          </cell>
          <cell r="L47">
            <v>6.3775510204081645</v>
          </cell>
          <cell r="M47">
            <v>78</v>
          </cell>
          <cell r="N47">
            <v>72</v>
          </cell>
          <cell r="O47">
            <v>5.2246603970741914</v>
          </cell>
          <cell r="P47">
            <v>77</v>
          </cell>
          <cell r="Q47">
            <v>72</v>
          </cell>
          <cell r="R47">
            <v>8.2306338028169019</v>
          </cell>
          <cell r="S47">
            <v>80</v>
          </cell>
        </row>
        <row r="48">
          <cell r="A48" t="str">
            <v>Compunnel Software Group, Inc.</v>
          </cell>
          <cell r="B48">
            <v>72</v>
          </cell>
          <cell r="C48">
            <v>5.0205479452054789</v>
          </cell>
          <cell r="D48">
            <v>77</v>
          </cell>
          <cell r="E48">
            <v>72</v>
          </cell>
          <cell r="F48">
            <v>6.8701298701298699</v>
          </cell>
          <cell r="G48">
            <v>79</v>
          </cell>
          <cell r="H48">
            <v>72</v>
          </cell>
          <cell r="I48">
            <v>7.833333333333333</v>
          </cell>
          <cell r="J48">
            <v>80</v>
          </cell>
          <cell r="K48">
            <v>72</v>
          </cell>
          <cell r="L48">
            <v>4.5103092783505154</v>
          </cell>
          <cell r="M48">
            <v>77</v>
          </cell>
          <cell r="N48">
            <v>72</v>
          </cell>
          <cell r="O48">
            <v>4.2372881355932197</v>
          </cell>
          <cell r="P48">
            <v>76</v>
          </cell>
          <cell r="Q48">
            <v>72</v>
          </cell>
          <cell r="R48">
            <v>5.905263157894737</v>
          </cell>
          <cell r="S48">
            <v>78</v>
          </cell>
        </row>
        <row r="49">
          <cell r="A49" t="str">
            <v>Computer Aid, Inc.</v>
          </cell>
          <cell r="B49">
            <v>76.5</v>
          </cell>
          <cell r="C49">
            <v>3.0753524278362052</v>
          </cell>
          <cell r="D49">
            <v>80</v>
          </cell>
          <cell r="E49">
            <v>76.5</v>
          </cell>
          <cell r="F49">
            <v>3.6573561946902657</v>
          </cell>
          <cell r="G49">
            <v>80</v>
          </cell>
          <cell r="H49">
            <v>76.5</v>
          </cell>
          <cell r="I49">
            <v>3.4111115143157829</v>
          </cell>
          <cell r="J49">
            <v>80</v>
          </cell>
          <cell r="K49">
            <v>76.5</v>
          </cell>
          <cell r="L49">
            <v>3.7875508613972815</v>
          </cell>
          <cell r="M49">
            <v>80</v>
          </cell>
          <cell r="N49">
            <v>76.5</v>
          </cell>
          <cell r="O49">
            <v>3.6093264996751611</v>
          </cell>
          <cell r="P49">
            <v>80</v>
          </cell>
          <cell r="Q49">
            <v>76.5</v>
          </cell>
          <cell r="R49">
            <v>4.6161441619353241</v>
          </cell>
          <cell r="S49">
            <v>81</v>
          </cell>
        </row>
        <row r="50">
          <cell r="A50" t="str">
            <v>Compu-Vision Consulting Inc.</v>
          </cell>
          <cell r="B50">
            <v>78.75</v>
          </cell>
          <cell r="C50">
            <v>4.7392241379310347</v>
          </cell>
          <cell r="D50">
            <v>83</v>
          </cell>
          <cell r="E50">
            <v>78.75</v>
          </cell>
          <cell r="F50">
            <v>4.1490196078431376</v>
          </cell>
          <cell r="G50">
            <v>83</v>
          </cell>
          <cell r="H50">
            <v>78.75</v>
          </cell>
          <cell r="I50">
            <v>5.1648351648351651</v>
          </cell>
          <cell r="J50">
            <v>84</v>
          </cell>
          <cell r="K50">
            <v>78.75</v>
          </cell>
          <cell r="L50">
            <v>5.0287356321839081</v>
          </cell>
          <cell r="M50">
            <v>84</v>
          </cell>
          <cell r="N50">
            <v>78.75</v>
          </cell>
          <cell r="O50">
            <v>3.7313432835820897</v>
          </cell>
          <cell r="P50">
            <v>82</v>
          </cell>
          <cell r="Q50">
            <v>78.75</v>
          </cell>
          <cell r="R50">
            <v>4.4523809523809526</v>
          </cell>
          <cell r="S50">
            <v>83</v>
          </cell>
        </row>
        <row r="51">
          <cell r="A51" t="str">
            <v>Comtech LLC</v>
          </cell>
          <cell r="B51">
            <v>63</v>
          </cell>
          <cell r="C51">
            <v>4.5812499999999998</v>
          </cell>
          <cell r="D51">
            <v>68</v>
          </cell>
          <cell r="E51">
            <v>63</v>
          </cell>
          <cell r="F51">
            <v>3.5266666666666668</v>
          </cell>
          <cell r="G51">
            <v>67</v>
          </cell>
          <cell r="H51">
            <v>63</v>
          </cell>
          <cell r="I51">
            <v>4.4761904761904763</v>
          </cell>
          <cell r="J51">
            <v>67</v>
          </cell>
          <cell r="K51">
            <v>63</v>
          </cell>
          <cell r="L51">
            <v>3.5</v>
          </cell>
          <cell r="M51">
            <v>67</v>
          </cell>
          <cell r="N51">
            <v>63</v>
          </cell>
          <cell r="O51">
            <v>3.2786885245901636</v>
          </cell>
          <cell r="P51">
            <v>66</v>
          </cell>
          <cell r="Q51">
            <v>63</v>
          </cell>
          <cell r="R51">
            <v>3.9368421052631577</v>
          </cell>
          <cell r="S51">
            <v>67</v>
          </cell>
        </row>
        <row r="52">
          <cell r="A52" t="str">
            <v>ConvergeOne, Inc.</v>
          </cell>
          <cell r="B52">
            <v>45</v>
          </cell>
          <cell r="C52">
            <v>2.1990000000000003</v>
          </cell>
          <cell r="D52">
            <v>47</v>
          </cell>
          <cell r="E52" t="str">
            <v>No Bid</v>
          </cell>
          <cell r="F52" t="str">
            <v>No Bid</v>
          </cell>
          <cell r="G52" t="str">
            <v>No Bid</v>
          </cell>
          <cell r="H52">
            <v>45</v>
          </cell>
          <cell r="I52">
            <v>1.88</v>
          </cell>
          <cell r="J52">
            <v>47</v>
          </cell>
          <cell r="K52" t="str">
            <v>No Bid</v>
          </cell>
          <cell r="L52" t="str">
            <v>No Bid</v>
          </cell>
          <cell r="M52" t="str">
            <v>No Bid</v>
          </cell>
          <cell r="N52">
            <v>45</v>
          </cell>
          <cell r="O52">
            <v>2</v>
          </cell>
          <cell r="P52">
            <v>47</v>
          </cell>
          <cell r="Q52" t="str">
            <v>No Bid</v>
          </cell>
          <cell r="R52" t="str">
            <v>No Bid</v>
          </cell>
          <cell r="S52" t="str">
            <v>No Bid</v>
          </cell>
        </row>
        <row r="53">
          <cell r="A53" t="str">
            <v>Lorien (CORESTAFF Services)</v>
          </cell>
          <cell r="B53">
            <v>63</v>
          </cell>
          <cell r="C53">
            <v>4.6987179487179489</v>
          </cell>
          <cell r="D53">
            <v>68</v>
          </cell>
          <cell r="E53">
            <v>63</v>
          </cell>
          <cell r="F53">
            <v>3.833333333333333</v>
          </cell>
          <cell r="G53">
            <v>67</v>
          </cell>
          <cell r="H53">
            <v>63</v>
          </cell>
          <cell r="I53">
            <v>5.4970760233918128</v>
          </cell>
          <cell r="J53">
            <v>68</v>
          </cell>
          <cell r="K53">
            <v>63</v>
          </cell>
          <cell r="L53">
            <v>4.6542553191489358</v>
          </cell>
          <cell r="M53">
            <v>68</v>
          </cell>
          <cell r="N53">
            <v>63</v>
          </cell>
          <cell r="O53">
            <v>4.5871559633027523</v>
          </cell>
          <cell r="P53">
            <v>68</v>
          </cell>
          <cell r="Q53">
            <v>63</v>
          </cell>
          <cell r="R53">
            <v>5.9680851063829774</v>
          </cell>
          <cell r="S53">
            <v>69</v>
          </cell>
        </row>
        <row r="54">
          <cell r="A54" t="str">
            <v>Creative Information Technology, Inc.</v>
          </cell>
          <cell r="B54">
            <v>72</v>
          </cell>
          <cell r="C54">
            <v>3.9176152764975898</v>
          </cell>
          <cell r="D54">
            <v>76</v>
          </cell>
          <cell r="E54">
            <v>72</v>
          </cell>
          <cell r="F54">
            <v>3.866893244867998</v>
          </cell>
          <cell r="G54">
            <v>76</v>
          </cell>
          <cell r="H54">
            <v>72</v>
          </cell>
          <cell r="I54">
            <v>4.3725996822875786</v>
          </cell>
          <cell r="J54">
            <v>76</v>
          </cell>
          <cell r="K54">
            <v>72</v>
          </cell>
          <cell r="L54">
            <v>4.2868402724294343</v>
          </cell>
          <cell r="M54">
            <v>76</v>
          </cell>
          <cell r="N54">
            <v>72</v>
          </cell>
          <cell r="O54">
            <v>4.2640599738620022</v>
          </cell>
          <cell r="P54">
            <v>76</v>
          </cell>
          <cell r="Q54">
            <v>72</v>
          </cell>
          <cell r="R54">
            <v>4.5929018789144047</v>
          </cell>
          <cell r="S54">
            <v>77</v>
          </cell>
        </row>
        <row r="55">
          <cell r="A55" t="str">
            <v>CrowdPlat, Inc.</v>
          </cell>
          <cell r="B55">
            <v>56.25</v>
          </cell>
          <cell r="C55">
            <v>2.7487499999999998</v>
          </cell>
          <cell r="D55">
            <v>59</v>
          </cell>
          <cell r="E55">
            <v>56.25</v>
          </cell>
          <cell r="F55">
            <v>2.645</v>
          </cell>
          <cell r="G55">
            <v>59</v>
          </cell>
          <cell r="H55">
            <v>56.25</v>
          </cell>
          <cell r="I55">
            <v>2.3499999999999996</v>
          </cell>
          <cell r="J55">
            <v>59</v>
          </cell>
          <cell r="K55">
            <v>56.25</v>
          </cell>
          <cell r="L55">
            <v>2.916666666666667</v>
          </cell>
          <cell r="M55">
            <v>59</v>
          </cell>
          <cell r="N55">
            <v>56.25</v>
          </cell>
          <cell r="O55">
            <v>2.5</v>
          </cell>
          <cell r="P55">
            <v>59</v>
          </cell>
          <cell r="Q55">
            <v>56.25</v>
          </cell>
          <cell r="R55">
            <v>2.4933333333333332</v>
          </cell>
          <cell r="S55">
            <v>59</v>
          </cell>
        </row>
        <row r="56">
          <cell r="A56" t="str">
            <v>Crystal Data LLC</v>
          </cell>
          <cell r="B56">
            <v>65.25</v>
          </cell>
          <cell r="C56">
            <v>6.0418727332673932</v>
          </cell>
          <cell r="D56">
            <v>71</v>
          </cell>
          <cell r="E56" t="str">
            <v>No Bid</v>
          </cell>
          <cell r="F56" t="str">
            <v>No Bid</v>
          </cell>
          <cell r="G56" t="str">
            <v>No Bid</v>
          </cell>
          <cell r="H56" t="str">
            <v>No Bid</v>
          </cell>
          <cell r="I56" t="str">
            <v>No Bid</v>
          </cell>
          <cell r="J56" t="str">
            <v>No Bid</v>
          </cell>
          <cell r="K56" t="str">
            <v>No Bid</v>
          </cell>
          <cell r="L56" t="str">
            <v>No Bid</v>
          </cell>
          <cell r="M56" t="str">
            <v>No Bid</v>
          </cell>
          <cell r="N56" t="str">
            <v>No Bid</v>
          </cell>
          <cell r="O56" t="str">
            <v>No Bid</v>
          </cell>
          <cell r="P56" t="str">
            <v>No Bid</v>
          </cell>
          <cell r="Q56" t="str">
            <v>No Bid</v>
          </cell>
          <cell r="R56" t="str">
            <v>No Bid</v>
          </cell>
          <cell r="S56" t="str">
            <v>No Bid</v>
          </cell>
        </row>
        <row r="57">
          <cell r="A57" t="str">
            <v>CSG Government Solutions, Inc.</v>
          </cell>
          <cell r="B57" t="str">
            <v>No Bid</v>
          </cell>
          <cell r="C57" t="str">
            <v>No Bid</v>
          </cell>
          <cell r="D57" t="str">
            <v>No Bid</v>
          </cell>
          <cell r="E57" t="str">
            <v>No Bid</v>
          </cell>
          <cell r="F57" t="str">
            <v>No Bid</v>
          </cell>
          <cell r="G57" t="str">
            <v>No Bid</v>
          </cell>
          <cell r="H57" t="str">
            <v>No Bid</v>
          </cell>
          <cell r="I57" t="str">
            <v>No Bid</v>
          </cell>
          <cell r="J57" t="str">
            <v>No Bid</v>
          </cell>
          <cell r="K57">
            <v>74.25</v>
          </cell>
          <cell r="L57">
            <v>2.1875</v>
          </cell>
          <cell r="M57">
            <v>76</v>
          </cell>
          <cell r="N57" t="str">
            <v>No Bid</v>
          </cell>
          <cell r="O57" t="str">
            <v>No Bid</v>
          </cell>
          <cell r="P57" t="str">
            <v>No Bid</v>
          </cell>
          <cell r="Q57" t="str">
            <v>No Bid</v>
          </cell>
          <cell r="R57" t="str">
            <v>No Bid</v>
          </cell>
          <cell r="S57" t="str">
            <v>No Bid</v>
          </cell>
        </row>
        <row r="58">
          <cell r="A58" t="str">
            <v>CSRA State and Local Solutions LLC, a wholly owned subsidiary of GDIT</v>
          </cell>
          <cell r="B58">
            <v>81</v>
          </cell>
          <cell r="C58">
            <v>2.6583655705996128</v>
          </cell>
          <cell r="D58">
            <v>84</v>
          </cell>
          <cell r="E58">
            <v>81</v>
          </cell>
          <cell r="F58">
            <v>2.2591390502220703</v>
          </cell>
          <cell r="G58">
            <v>83</v>
          </cell>
          <cell r="H58">
            <v>81</v>
          </cell>
          <cell r="I58">
            <v>2.8428852260698627</v>
          </cell>
          <cell r="J58">
            <v>84</v>
          </cell>
          <cell r="K58">
            <v>81</v>
          </cell>
          <cell r="L58">
            <v>3.133729675524676</v>
          </cell>
          <cell r="M58">
            <v>84</v>
          </cell>
          <cell r="N58">
            <v>81</v>
          </cell>
          <cell r="O58">
            <v>2.0028841531805801</v>
          </cell>
          <cell r="P58">
            <v>83</v>
          </cell>
          <cell r="Q58">
            <v>81</v>
          </cell>
          <cell r="R58">
            <v>2.5939797475378001</v>
          </cell>
          <cell r="S58">
            <v>84</v>
          </cell>
        </row>
        <row r="59">
          <cell r="A59" t="str">
            <v>Cynet Systems Inc.</v>
          </cell>
          <cell r="B59">
            <v>67.5</v>
          </cell>
          <cell r="C59">
            <v>7.2430830039525684</v>
          </cell>
          <cell r="D59">
            <v>75</v>
          </cell>
          <cell r="E59">
            <v>67.5</v>
          </cell>
          <cell r="F59">
            <v>6.1655011655011647</v>
          </cell>
          <cell r="G59">
            <v>74</v>
          </cell>
          <cell r="H59">
            <v>67.5</v>
          </cell>
          <cell r="I59">
            <v>8.5797736400146043</v>
          </cell>
          <cell r="J59">
            <v>76</v>
          </cell>
          <cell r="K59">
            <v>67.5</v>
          </cell>
          <cell r="L59">
            <v>7.8914141414141419</v>
          </cell>
          <cell r="M59">
            <v>75</v>
          </cell>
          <cell r="N59">
            <v>67.5</v>
          </cell>
          <cell r="O59">
            <v>6.3131313131313131</v>
          </cell>
          <cell r="P59">
            <v>74</v>
          </cell>
          <cell r="Q59">
            <v>67.5</v>
          </cell>
          <cell r="R59">
            <v>10</v>
          </cell>
          <cell r="S59">
            <v>78</v>
          </cell>
        </row>
        <row r="60">
          <cell r="A60" t="str">
            <v>Cynosure Technologies, LLC</v>
          </cell>
          <cell r="B60">
            <v>63</v>
          </cell>
          <cell r="C60">
            <v>4.7603584881153402</v>
          </cell>
          <cell r="D60">
            <v>68</v>
          </cell>
          <cell r="E60">
            <v>63</v>
          </cell>
          <cell r="F60">
            <v>4.0567484662576696</v>
          </cell>
          <cell r="G60">
            <v>67</v>
          </cell>
          <cell r="H60">
            <v>63</v>
          </cell>
          <cell r="I60">
            <v>4.4556098023415656</v>
          </cell>
          <cell r="J60">
            <v>67</v>
          </cell>
          <cell r="K60">
            <v>63</v>
          </cell>
          <cell r="L60">
            <v>4.1418157720344597</v>
          </cell>
          <cell r="M60">
            <v>67</v>
          </cell>
          <cell r="N60">
            <v>63</v>
          </cell>
          <cell r="O60">
            <v>4.0916530278232406</v>
          </cell>
          <cell r="P60">
            <v>67</v>
          </cell>
          <cell r="Q60">
            <v>63</v>
          </cell>
          <cell r="R60">
            <v>3.9325645788791137</v>
          </cell>
          <cell r="S60">
            <v>67</v>
          </cell>
        </row>
        <row r="61">
          <cell r="A61" t="str">
            <v>McCollum Solutions Group LLC DBA DAELA</v>
          </cell>
          <cell r="B61" t="str">
            <v>No Bid</v>
          </cell>
          <cell r="C61" t="str">
            <v>No Bid</v>
          </cell>
          <cell r="D61" t="str">
            <v>No Bid</v>
          </cell>
          <cell r="E61" t="str">
            <v>No Bid</v>
          </cell>
          <cell r="F61" t="str">
            <v>No Bid</v>
          </cell>
          <cell r="G61" t="str">
            <v>No Bid</v>
          </cell>
          <cell r="H61">
            <v>49.500000000000007</v>
          </cell>
          <cell r="I61">
            <v>10</v>
          </cell>
          <cell r="J61">
            <v>60</v>
          </cell>
          <cell r="K61" t="str">
            <v>No Bid</v>
          </cell>
          <cell r="L61" t="str">
            <v>No Bid</v>
          </cell>
          <cell r="M61" t="str">
            <v>No Bid</v>
          </cell>
          <cell r="N61">
            <v>49.500000000000007</v>
          </cell>
          <cell r="O61">
            <v>10</v>
          </cell>
          <cell r="P61">
            <v>60</v>
          </cell>
          <cell r="Q61" t="str">
            <v>No Bid</v>
          </cell>
          <cell r="R61" t="str">
            <v>No Bid</v>
          </cell>
          <cell r="S61" t="str">
            <v>No Bid</v>
          </cell>
        </row>
        <row r="62">
          <cell r="A62" t="str">
            <v>DatamanUSA LLC</v>
          </cell>
          <cell r="B62">
            <v>74.25</v>
          </cell>
          <cell r="C62">
            <v>3.6049180327868853</v>
          </cell>
          <cell r="D62">
            <v>78</v>
          </cell>
          <cell r="E62">
            <v>74.25</v>
          </cell>
          <cell r="F62">
            <v>3.1117647058823525</v>
          </cell>
          <cell r="G62">
            <v>77</v>
          </cell>
          <cell r="H62">
            <v>74.25</v>
          </cell>
          <cell r="I62">
            <v>3.081967213114754</v>
          </cell>
          <cell r="J62">
            <v>77</v>
          </cell>
          <cell r="K62">
            <v>74.25</v>
          </cell>
          <cell r="L62">
            <v>2.5</v>
          </cell>
          <cell r="M62">
            <v>77</v>
          </cell>
          <cell r="N62">
            <v>74.25</v>
          </cell>
          <cell r="O62">
            <v>2.5641025641025639</v>
          </cell>
          <cell r="P62">
            <v>77</v>
          </cell>
          <cell r="Q62">
            <v>74.25</v>
          </cell>
          <cell r="R62">
            <v>2.8049999999999997</v>
          </cell>
          <cell r="S62">
            <v>77</v>
          </cell>
        </row>
        <row r="63">
          <cell r="A63" t="str">
            <v>DBA University, Inc.</v>
          </cell>
          <cell r="B63">
            <v>62.999999999999993</v>
          </cell>
          <cell r="C63">
            <v>3.665</v>
          </cell>
          <cell r="D63">
            <v>67</v>
          </cell>
          <cell r="E63">
            <v>62.999999999999993</v>
          </cell>
          <cell r="F63">
            <v>3.2654320987654324</v>
          </cell>
          <cell r="G63">
            <v>66</v>
          </cell>
          <cell r="H63">
            <v>62.999999999999993</v>
          </cell>
          <cell r="I63">
            <v>3.1543624161073822</v>
          </cell>
          <cell r="J63">
            <v>66</v>
          </cell>
          <cell r="K63">
            <v>62.999999999999993</v>
          </cell>
          <cell r="L63">
            <v>3.2407407407407405</v>
          </cell>
          <cell r="M63">
            <v>66</v>
          </cell>
          <cell r="N63">
            <v>62.999999999999993</v>
          </cell>
          <cell r="O63">
            <v>3.3557046979865772</v>
          </cell>
          <cell r="P63">
            <v>66</v>
          </cell>
          <cell r="Q63" t="str">
            <v>No Bid</v>
          </cell>
          <cell r="R63" t="str">
            <v>No Bid</v>
          </cell>
          <cell r="S63" t="str">
            <v>No Bid</v>
          </cell>
        </row>
        <row r="64">
          <cell r="A64" t="str">
            <v>Dell Marketing L.P.</v>
          </cell>
          <cell r="B64">
            <v>58.5</v>
          </cell>
          <cell r="C64">
            <v>1.5771581031069801</v>
          </cell>
          <cell r="D64">
            <v>60</v>
          </cell>
          <cell r="E64">
            <v>58.5</v>
          </cell>
          <cell r="F64">
            <v>1.6465132203495338</v>
          </cell>
          <cell r="G64">
            <v>60</v>
          </cell>
          <cell r="H64">
            <v>58.5</v>
          </cell>
          <cell r="I64">
            <v>1.5231551997925916</v>
          </cell>
          <cell r="J64">
            <v>60</v>
          </cell>
          <cell r="K64">
            <v>58.5</v>
          </cell>
          <cell r="L64">
            <v>1.4178306381048063</v>
          </cell>
          <cell r="M64">
            <v>60</v>
          </cell>
          <cell r="N64">
            <v>58.5</v>
          </cell>
          <cell r="O64">
            <v>1.4285714285714284</v>
          </cell>
          <cell r="P64">
            <v>60</v>
          </cell>
          <cell r="Q64" t="str">
            <v>No Bid</v>
          </cell>
          <cell r="R64" t="str">
            <v>No Bid</v>
          </cell>
          <cell r="S64" t="str">
            <v>No Bid</v>
          </cell>
        </row>
        <row r="65">
          <cell r="A65" t="str">
            <v>Deloitte Consulting LLP</v>
          </cell>
          <cell r="B65">
            <v>83.25</v>
          </cell>
          <cell r="C65">
            <v>2.1990000000000003</v>
          </cell>
          <cell r="D65">
            <v>85</v>
          </cell>
          <cell r="E65">
            <v>83.25</v>
          </cell>
          <cell r="F65">
            <v>2.1159999999999997</v>
          </cell>
          <cell r="G65">
            <v>85</v>
          </cell>
          <cell r="H65">
            <v>83.25</v>
          </cell>
          <cell r="I65">
            <v>1.88</v>
          </cell>
          <cell r="J65">
            <v>85</v>
          </cell>
          <cell r="K65">
            <v>83.25</v>
          </cell>
          <cell r="L65">
            <v>2.1875</v>
          </cell>
          <cell r="M65">
            <v>85</v>
          </cell>
          <cell r="N65">
            <v>83.25</v>
          </cell>
          <cell r="O65">
            <v>2</v>
          </cell>
          <cell r="P65">
            <v>85</v>
          </cell>
          <cell r="Q65">
            <v>83.25</v>
          </cell>
          <cell r="R65">
            <v>2.04</v>
          </cell>
          <cell r="S65">
            <v>85</v>
          </cell>
        </row>
        <row r="66">
          <cell r="A66" t="str">
            <v>DETEL Computer Solutions</v>
          </cell>
          <cell r="B66" t="str">
            <v>No Bid</v>
          </cell>
          <cell r="C66" t="str">
            <v>No Bid</v>
          </cell>
          <cell r="D66" t="str">
            <v>No Bid</v>
          </cell>
          <cell r="E66" t="str">
            <v>No Bid</v>
          </cell>
          <cell r="F66" t="str">
            <v>No Bid</v>
          </cell>
          <cell r="G66" t="str">
            <v>No Bid</v>
          </cell>
          <cell r="H66">
            <v>72</v>
          </cell>
          <cell r="I66">
            <v>3.6862745098039218</v>
          </cell>
          <cell r="J66">
            <v>76</v>
          </cell>
          <cell r="K66" t="str">
            <v>No Bid</v>
          </cell>
          <cell r="L66" t="str">
            <v>No Bid</v>
          </cell>
          <cell r="M66" t="str">
            <v>No Bid</v>
          </cell>
          <cell r="N66">
            <v>72</v>
          </cell>
          <cell r="O66">
            <v>2.3809523809523809</v>
          </cell>
          <cell r="P66">
            <v>74</v>
          </cell>
          <cell r="Q66" t="str">
            <v>No Bid</v>
          </cell>
          <cell r="R66" t="str">
            <v>No Bid</v>
          </cell>
          <cell r="S66" t="str">
            <v>No Bid</v>
          </cell>
        </row>
        <row r="67">
          <cell r="A67" t="str">
            <v>DevCare Solutions Ltd</v>
          </cell>
          <cell r="B67">
            <v>76.5</v>
          </cell>
          <cell r="C67">
            <v>5.1175238538515249</v>
          </cell>
          <cell r="D67">
            <v>82</v>
          </cell>
          <cell r="E67">
            <v>76.5</v>
          </cell>
          <cell r="F67">
            <v>4.6267547120304364</v>
          </cell>
          <cell r="G67">
            <v>81</v>
          </cell>
          <cell r="H67">
            <v>76.5</v>
          </cell>
          <cell r="I67">
            <v>5.244657702393571</v>
          </cell>
          <cell r="J67">
            <v>82</v>
          </cell>
          <cell r="K67">
            <v>76.5</v>
          </cell>
          <cell r="L67">
            <v>5.3490646778334758</v>
          </cell>
          <cell r="M67">
            <v>82</v>
          </cell>
          <cell r="N67">
            <v>76.5</v>
          </cell>
          <cell r="O67">
            <v>4.0723244828147909</v>
          </cell>
          <cell r="P67">
            <v>81</v>
          </cell>
          <cell r="Q67">
            <v>76.5</v>
          </cell>
          <cell r="R67">
            <v>5.3342207853950736</v>
          </cell>
          <cell r="S67">
            <v>82</v>
          </cell>
        </row>
        <row r="68">
          <cell r="A68" t="str">
            <v>Directed Analytics Inc.</v>
          </cell>
          <cell r="B68">
            <v>65.25</v>
          </cell>
          <cell r="C68">
            <v>2.8934210526315791</v>
          </cell>
          <cell r="D68">
            <v>68</v>
          </cell>
          <cell r="E68">
            <v>65.25</v>
          </cell>
          <cell r="F68">
            <v>1.8725663716814158</v>
          </cell>
          <cell r="G68">
            <v>67</v>
          </cell>
          <cell r="H68" t="str">
            <v>No Bid</v>
          </cell>
          <cell r="I68" t="str">
            <v>No Bid</v>
          </cell>
          <cell r="J68" t="str">
            <v>No Bid</v>
          </cell>
          <cell r="K68">
            <v>65.25</v>
          </cell>
          <cell r="L68">
            <v>1.8229166666666665</v>
          </cell>
          <cell r="M68">
            <v>67</v>
          </cell>
          <cell r="N68">
            <v>65.25</v>
          </cell>
          <cell r="O68">
            <v>2.4390243902439024</v>
          </cell>
          <cell r="P68">
            <v>68</v>
          </cell>
          <cell r="Q68">
            <v>65.25</v>
          </cell>
          <cell r="R68">
            <v>3.3999999999999995</v>
          </cell>
          <cell r="S68">
            <v>69</v>
          </cell>
        </row>
        <row r="69">
          <cell r="A69" t="str">
            <v>E7Strategies, Inc.</v>
          </cell>
          <cell r="B69">
            <v>56.25</v>
          </cell>
          <cell r="C69">
            <v>5.4050732474682919</v>
          </cell>
          <cell r="D69">
            <v>62</v>
          </cell>
          <cell r="E69">
            <v>56.25</v>
          </cell>
          <cell r="F69">
            <v>5.6886613902271153</v>
          </cell>
          <cell r="G69">
            <v>62</v>
          </cell>
          <cell r="H69">
            <v>56.25</v>
          </cell>
          <cell r="I69">
            <v>6.046143653800387</v>
          </cell>
          <cell r="J69">
            <v>62</v>
          </cell>
          <cell r="K69">
            <v>56.25</v>
          </cell>
          <cell r="L69">
            <v>5.5759475924651429</v>
          </cell>
          <cell r="M69">
            <v>62</v>
          </cell>
          <cell r="N69">
            <v>56.25</v>
          </cell>
          <cell r="O69">
            <v>4.9871829398445993</v>
          </cell>
          <cell r="P69">
            <v>61</v>
          </cell>
          <cell r="Q69">
            <v>56.25</v>
          </cell>
          <cell r="R69">
            <v>6.833588121006887</v>
          </cell>
          <cell r="S69">
            <v>63</v>
          </cell>
        </row>
        <row r="70">
          <cell r="A70" t="str">
            <v>Eight Eleven Group, LLC d/b/a Brooksource d/b/a Medasource d/b/a Calculated Hire</v>
          </cell>
          <cell r="B70">
            <v>63</v>
          </cell>
          <cell r="C70">
            <v>4.8866666666666667</v>
          </cell>
          <cell r="D70">
            <v>68</v>
          </cell>
          <cell r="E70">
            <v>63</v>
          </cell>
          <cell r="F70">
            <v>3.9924528301886792</v>
          </cell>
          <cell r="G70">
            <v>67</v>
          </cell>
          <cell r="H70">
            <v>63</v>
          </cell>
          <cell r="I70">
            <v>5.0267379679144391</v>
          </cell>
          <cell r="J70">
            <v>68</v>
          </cell>
          <cell r="K70">
            <v>63</v>
          </cell>
          <cell r="L70">
            <v>4.8611111111111107</v>
          </cell>
          <cell r="M70">
            <v>68</v>
          </cell>
          <cell r="N70">
            <v>63</v>
          </cell>
          <cell r="O70">
            <v>4.545454545454545</v>
          </cell>
          <cell r="P70">
            <v>68</v>
          </cell>
          <cell r="Q70">
            <v>63</v>
          </cell>
          <cell r="R70">
            <v>5.0999999999999988</v>
          </cell>
          <cell r="S70">
            <v>68</v>
          </cell>
        </row>
        <row r="71">
          <cell r="A71" t="str">
            <v>Elegant Enterprise-Wide Solutions, Inc.</v>
          </cell>
          <cell r="B71">
            <v>72</v>
          </cell>
          <cell r="C71">
            <v>2.7487499999999998</v>
          </cell>
          <cell r="D71">
            <v>75</v>
          </cell>
          <cell r="E71">
            <v>72</v>
          </cell>
          <cell r="F71">
            <v>2.645</v>
          </cell>
          <cell r="G71">
            <v>75</v>
          </cell>
          <cell r="H71">
            <v>72</v>
          </cell>
          <cell r="I71">
            <v>2.3499999999999996</v>
          </cell>
          <cell r="J71">
            <v>74</v>
          </cell>
          <cell r="K71">
            <v>72</v>
          </cell>
          <cell r="L71">
            <v>2.734375</v>
          </cell>
          <cell r="M71">
            <v>75</v>
          </cell>
          <cell r="N71">
            <v>72</v>
          </cell>
          <cell r="O71">
            <v>2.5</v>
          </cell>
          <cell r="P71">
            <v>75</v>
          </cell>
          <cell r="Q71">
            <v>72</v>
          </cell>
          <cell r="R71">
            <v>2.5499999999999994</v>
          </cell>
          <cell r="S71">
            <v>75</v>
          </cell>
        </row>
        <row r="72">
          <cell r="A72" t="str">
            <v>Elixir Lab USA Inc. (d/b/a Cardinality.ai)</v>
          </cell>
          <cell r="B72">
            <v>56.25</v>
          </cell>
          <cell r="C72">
            <v>3.4359375000000005</v>
          </cell>
          <cell r="D72">
            <v>60</v>
          </cell>
          <cell r="E72">
            <v>56.25</v>
          </cell>
          <cell r="F72">
            <v>3.4129032258064518</v>
          </cell>
          <cell r="G72">
            <v>60</v>
          </cell>
          <cell r="H72">
            <v>56.25</v>
          </cell>
          <cell r="I72">
            <v>3.1333333333333337</v>
          </cell>
          <cell r="J72">
            <v>59</v>
          </cell>
          <cell r="K72">
            <v>56.25</v>
          </cell>
          <cell r="L72">
            <v>3.3653846153846159</v>
          </cell>
          <cell r="M72">
            <v>60</v>
          </cell>
          <cell r="N72" t="str">
            <v>No Bid</v>
          </cell>
          <cell r="O72" t="str">
            <v>No Bid</v>
          </cell>
          <cell r="P72" t="str">
            <v>No Bid</v>
          </cell>
          <cell r="Q72" t="str">
            <v>No Bid</v>
          </cell>
          <cell r="R72" t="str">
            <v>No Bid</v>
          </cell>
          <cell r="S72" t="str">
            <v>No Bid</v>
          </cell>
        </row>
        <row r="73">
          <cell r="A73" t="str">
            <v>Electronic Maintenance Co., Inc.</v>
          </cell>
          <cell r="B73">
            <v>65.25</v>
          </cell>
          <cell r="C73">
            <v>4.8866666666666667</v>
          </cell>
          <cell r="D73">
            <v>70</v>
          </cell>
          <cell r="E73">
            <v>65.25</v>
          </cell>
          <cell r="F73">
            <v>4.8090909090909086</v>
          </cell>
          <cell r="G73">
            <v>70</v>
          </cell>
          <cell r="H73">
            <v>65.25</v>
          </cell>
          <cell r="I73">
            <v>5.053763440860215</v>
          </cell>
          <cell r="J73">
            <v>70</v>
          </cell>
          <cell r="K73">
            <v>65.25</v>
          </cell>
          <cell r="L73">
            <v>4.8611111111111107</v>
          </cell>
          <cell r="M73">
            <v>70</v>
          </cell>
          <cell r="N73">
            <v>65.25</v>
          </cell>
          <cell r="O73">
            <v>3.7037037037037033</v>
          </cell>
          <cell r="P73">
            <v>69</v>
          </cell>
          <cell r="Q73" t="str">
            <v>No Bid</v>
          </cell>
          <cell r="R73" t="str">
            <v>No Bid</v>
          </cell>
          <cell r="S73" t="str">
            <v>No Bid</v>
          </cell>
        </row>
        <row r="74">
          <cell r="A74" t="str">
            <v>Emergent Method, LLC</v>
          </cell>
          <cell r="B74">
            <v>78.75</v>
          </cell>
          <cell r="C74">
            <v>2.9716216216216216</v>
          </cell>
          <cell r="D74">
            <v>82</v>
          </cell>
          <cell r="E74">
            <v>78.75</v>
          </cell>
          <cell r="F74">
            <v>3.1117647058823525</v>
          </cell>
          <cell r="G74">
            <v>82</v>
          </cell>
          <cell r="H74">
            <v>78.75</v>
          </cell>
          <cell r="I74">
            <v>2.7647058823529411</v>
          </cell>
          <cell r="J74">
            <v>82</v>
          </cell>
          <cell r="K74">
            <v>78.75</v>
          </cell>
          <cell r="L74">
            <v>2.6515151515151514</v>
          </cell>
          <cell r="M74">
            <v>81</v>
          </cell>
          <cell r="N74" t="str">
            <v>No Bid</v>
          </cell>
          <cell r="O74" t="str">
            <v>No Bid</v>
          </cell>
          <cell r="P74" t="str">
            <v>No Bid</v>
          </cell>
          <cell r="Q74" t="str">
            <v>No Bid</v>
          </cell>
          <cell r="R74" t="str">
            <v>No Bid</v>
          </cell>
          <cell r="S74" t="str">
            <v>No Bid</v>
          </cell>
        </row>
        <row r="75">
          <cell r="A75" t="str">
            <v>Enterprise Solutions, Inc.</v>
          </cell>
          <cell r="B75">
            <v>76.5</v>
          </cell>
          <cell r="C75">
            <v>4.9084821428571432</v>
          </cell>
          <cell r="D75">
            <v>81</v>
          </cell>
          <cell r="E75">
            <v>76.5</v>
          </cell>
          <cell r="F75">
            <v>4.8755760368663594</v>
          </cell>
          <cell r="G75">
            <v>81</v>
          </cell>
          <cell r="H75">
            <v>76.5</v>
          </cell>
          <cell r="I75">
            <v>4.4761904761904763</v>
          </cell>
          <cell r="J75">
            <v>81</v>
          </cell>
          <cell r="K75">
            <v>76.5</v>
          </cell>
          <cell r="L75">
            <v>4.4642857142857144</v>
          </cell>
          <cell r="M75">
            <v>81</v>
          </cell>
          <cell r="N75">
            <v>76.5</v>
          </cell>
          <cell r="O75">
            <v>4.4642857142857144</v>
          </cell>
          <cell r="P75">
            <v>81</v>
          </cell>
          <cell r="Q75">
            <v>76.5</v>
          </cell>
          <cell r="R75">
            <v>5.170506912442395</v>
          </cell>
          <cell r="S75">
            <v>82</v>
          </cell>
        </row>
        <row r="76">
          <cell r="A76" t="str">
            <v>High Power Consulting, Inc. DBA Envoc</v>
          </cell>
          <cell r="B76">
            <v>63</v>
          </cell>
          <cell r="C76">
            <v>1.4660000000000002</v>
          </cell>
          <cell r="D76">
            <v>64</v>
          </cell>
          <cell r="E76">
            <v>63</v>
          </cell>
          <cell r="F76">
            <v>1.4593103448275864</v>
          </cell>
          <cell r="G76">
            <v>64</v>
          </cell>
          <cell r="H76">
            <v>63</v>
          </cell>
          <cell r="I76">
            <v>1.4920634920634921</v>
          </cell>
          <cell r="J76">
            <v>64</v>
          </cell>
          <cell r="K76">
            <v>63</v>
          </cell>
          <cell r="L76">
            <v>1.1986301369863013</v>
          </cell>
          <cell r="M76">
            <v>64</v>
          </cell>
          <cell r="N76" t="str">
            <v>No Bid</v>
          </cell>
          <cell r="O76" t="str">
            <v>No Bid</v>
          </cell>
          <cell r="P76" t="str">
            <v>No Bid</v>
          </cell>
          <cell r="Q76" t="str">
            <v>No Bid</v>
          </cell>
          <cell r="R76" t="str">
            <v>No Bid</v>
          </cell>
          <cell r="S76" t="str">
            <v>No Bid</v>
          </cell>
        </row>
        <row r="77">
          <cell r="A77" t="str">
            <v>Epik Solutions Inc.</v>
          </cell>
          <cell r="B77">
            <v>51.75</v>
          </cell>
          <cell r="C77">
            <v>3.9267857142857143</v>
          </cell>
          <cell r="D77">
            <v>56</v>
          </cell>
          <cell r="E77">
            <v>51.75</v>
          </cell>
          <cell r="F77">
            <v>3.4129032258064518</v>
          </cell>
          <cell r="G77">
            <v>55</v>
          </cell>
          <cell r="H77">
            <v>51.75</v>
          </cell>
          <cell r="I77">
            <v>3.4814814814814814</v>
          </cell>
          <cell r="J77">
            <v>55</v>
          </cell>
          <cell r="K77">
            <v>51.75</v>
          </cell>
          <cell r="L77">
            <v>4.375</v>
          </cell>
          <cell r="M77">
            <v>56</v>
          </cell>
          <cell r="N77">
            <v>51.75</v>
          </cell>
          <cell r="O77">
            <v>3.8461538461538463</v>
          </cell>
          <cell r="P77">
            <v>56</v>
          </cell>
          <cell r="Q77">
            <v>51.75</v>
          </cell>
          <cell r="R77">
            <v>4.4879999999999995</v>
          </cell>
          <cell r="S77">
            <v>56</v>
          </cell>
        </row>
        <row r="78">
          <cell r="A78" t="str">
            <v>Ernst &amp; Young US LLP</v>
          </cell>
          <cell r="B78">
            <v>72</v>
          </cell>
          <cell r="C78">
            <v>2.6178571428571429</v>
          </cell>
          <cell r="D78">
            <v>75</v>
          </cell>
          <cell r="E78">
            <v>72</v>
          </cell>
          <cell r="F78">
            <v>2.181443298969072</v>
          </cell>
          <cell r="G78">
            <v>74</v>
          </cell>
          <cell r="H78">
            <v>72</v>
          </cell>
          <cell r="I78">
            <v>2.2380952380952381</v>
          </cell>
          <cell r="J78">
            <v>74</v>
          </cell>
          <cell r="K78">
            <v>72</v>
          </cell>
          <cell r="L78">
            <v>2.0833333333333335</v>
          </cell>
          <cell r="M78">
            <v>74</v>
          </cell>
          <cell r="N78">
            <v>72</v>
          </cell>
          <cell r="O78">
            <v>1.8181818181818183</v>
          </cell>
          <cell r="P78">
            <v>74</v>
          </cell>
          <cell r="Q78" t="str">
            <v>No Bid</v>
          </cell>
          <cell r="R78" t="str">
            <v>No Bid</v>
          </cell>
          <cell r="S78" t="str">
            <v>No Bid</v>
          </cell>
        </row>
        <row r="79">
          <cell r="A79" t="str">
            <v>eScholar LLC</v>
          </cell>
          <cell r="B79">
            <v>67.5</v>
          </cell>
          <cell r="C79">
            <v>2.7487499999999998</v>
          </cell>
          <cell r="D79">
            <v>70</v>
          </cell>
          <cell r="E79" t="str">
            <v>No Bid</v>
          </cell>
          <cell r="F79" t="str">
            <v>No Bid</v>
          </cell>
          <cell r="G79" t="str">
            <v>No Bid</v>
          </cell>
          <cell r="H79">
            <v>67.5</v>
          </cell>
          <cell r="I79">
            <v>2.3499999999999996</v>
          </cell>
          <cell r="J79">
            <v>70</v>
          </cell>
          <cell r="K79">
            <v>67.5</v>
          </cell>
          <cell r="L79">
            <v>2.1875</v>
          </cell>
          <cell r="M79">
            <v>70</v>
          </cell>
          <cell r="N79" t="str">
            <v>No Bid</v>
          </cell>
          <cell r="O79" t="str">
            <v>No Bid</v>
          </cell>
          <cell r="P79" t="str">
            <v>No Bid</v>
          </cell>
          <cell r="Q79" t="str">
            <v>No Bid</v>
          </cell>
          <cell r="R79" t="str">
            <v>No Bid</v>
          </cell>
          <cell r="S79" t="str">
            <v>No Bid</v>
          </cell>
        </row>
        <row r="80">
          <cell r="A80" t="str">
            <v>ESYSTEMS, INC.</v>
          </cell>
          <cell r="B80">
            <v>72</v>
          </cell>
          <cell r="C80">
            <v>4.433467741935484</v>
          </cell>
          <cell r="D80">
            <v>76</v>
          </cell>
          <cell r="E80">
            <v>72</v>
          </cell>
          <cell r="F80">
            <v>3.9185185185185185</v>
          </cell>
          <cell r="G80">
            <v>76</v>
          </cell>
          <cell r="H80" t="str">
            <v>No Bid</v>
          </cell>
          <cell r="I80" t="str">
            <v>No Bid</v>
          </cell>
          <cell r="J80" t="str">
            <v>No Bid</v>
          </cell>
          <cell r="K80">
            <v>72</v>
          </cell>
          <cell r="L80">
            <v>4.375</v>
          </cell>
          <cell r="M80">
            <v>76</v>
          </cell>
          <cell r="N80" t="str">
            <v>No Bid</v>
          </cell>
          <cell r="O80" t="str">
            <v>No Bid</v>
          </cell>
          <cell r="P80" t="str">
            <v>No Bid</v>
          </cell>
          <cell r="Q80" t="str">
            <v>No Bid</v>
          </cell>
          <cell r="R80" t="str">
            <v>No Bid</v>
          </cell>
          <cell r="S80" t="str">
            <v>No Bid</v>
          </cell>
        </row>
        <row r="81">
          <cell r="A81" t="str">
            <v>Guidehouse Inc.</v>
          </cell>
          <cell r="B81">
            <v>72</v>
          </cell>
          <cell r="C81">
            <v>2.2716942148760331</v>
          </cell>
          <cell r="D81">
            <v>74</v>
          </cell>
          <cell r="E81">
            <v>72</v>
          </cell>
          <cell r="F81">
            <v>2.1859504132231407</v>
          </cell>
          <cell r="G81">
            <v>74</v>
          </cell>
          <cell r="H81">
            <v>72</v>
          </cell>
          <cell r="I81">
            <v>1.9421487603305785</v>
          </cell>
          <cell r="J81">
            <v>74</v>
          </cell>
          <cell r="K81">
            <v>72</v>
          </cell>
          <cell r="L81">
            <v>2.2551546391752577</v>
          </cell>
          <cell r="M81">
            <v>74</v>
          </cell>
          <cell r="N81">
            <v>72</v>
          </cell>
          <cell r="O81">
            <v>2.0661157024793391</v>
          </cell>
          <cell r="P81">
            <v>74</v>
          </cell>
          <cell r="Q81">
            <v>72</v>
          </cell>
          <cell r="R81">
            <v>2.1050656660412757</v>
          </cell>
          <cell r="S81">
            <v>74</v>
          </cell>
        </row>
        <row r="82">
          <cell r="A82" t="str">
            <v xml:space="preserve">HealthTech Solutions, LLC </v>
          </cell>
          <cell r="B82">
            <v>69.75</v>
          </cell>
          <cell r="C82">
            <v>2.7487499999999998</v>
          </cell>
          <cell r="D82">
            <v>72</v>
          </cell>
          <cell r="E82">
            <v>69.75</v>
          </cell>
          <cell r="F82">
            <v>2.8213333333333335</v>
          </cell>
          <cell r="G82">
            <v>73</v>
          </cell>
          <cell r="H82">
            <v>69.75</v>
          </cell>
          <cell r="I82">
            <v>3.76</v>
          </cell>
          <cell r="J82">
            <v>74</v>
          </cell>
          <cell r="K82">
            <v>69.75</v>
          </cell>
          <cell r="L82">
            <v>2.1875</v>
          </cell>
          <cell r="M82">
            <v>72</v>
          </cell>
          <cell r="N82">
            <v>69.75</v>
          </cell>
          <cell r="O82">
            <v>2</v>
          </cell>
          <cell r="P82">
            <v>72</v>
          </cell>
          <cell r="Q82" t="str">
            <v>No Bid</v>
          </cell>
          <cell r="R82" t="str">
            <v>No Bid</v>
          </cell>
          <cell r="S82" t="str">
            <v>No Bid</v>
          </cell>
        </row>
        <row r="83">
          <cell r="A83" t="str">
            <v>High Desert Spatial Services, LLC</v>
          </cell>
          <cell r="B83" t="str">
            <v>No Bid</v>
          </cell>
          <cell r="C83" t="str">
            <v>No Bid</v>
          </cell>
          <cell r="D83" t="str">
            <v>No Bid</v>
          </cell>
          <cell r="E83" t="str">
            <v>No Bid</v>
          </cell>
          <cell r="F83" t="str">
            <v>No Bid</v>
          </cell>
          <cell r="G83" t="str">
            <v>No Bid</v>
          </cell>
          <cell r="H83" t="str">
            <v>No Bid</v>
          </cell>
          <cell r="I83" t="str">
            <v>No Bid</v>
          </cell>
          <cell r="J83" t="str">
            <v>No Bid</v>
          </cell>
          <cell r="K83" t="str">
            <v>No Bid</v>
          </cell>
          <cell r="L83" t="str">
            <v>No Bid</v>
          </cell>
          <cell r="M83" t="str">
            <v>No Bid</v>
          </cell>
          <cell r="N83" t="str">
            <v>No Bid</v>
          </cell>
          <cell r="O83" t="str">
            <v>No Bid</v>
          </cell>
          <cell r="P83" t="str">
            <v>No Bid</v>
          </cell>
          <cell r="Q83">
            <v>65.25</v>
          </cell>
          <cell r="R83">
            <v>2.3670886075949364</v>
          </cell>
          <cell r="S83">
            <v>68</v>
          </cell>
        </row>
        <row r="84">
          <cell r="A84" t="str">
            <v>Himflax Information Technologies Inc.</v>
          </cell>
          <cell r="B84">
            <v>49.5</v>
          </cell>
          <cell r="C84">
            <v>6.5739910313901353</v>
          </cell>
          <cell r="D84">
            <v>56</v>
          </cell>
          <cell r="E84">
            <v>49.5</v>
          </cell>
          <cell r="F84">
            <v>6.3126491646778042</v>
          </cell>
          <cell r="G84">
            <v>56</v>
          </cell>
          <cell r="H84">
            <v>49.5</v>
          </cell>
          <cell r="I84">
            <v>7.0227867015315661</v>
          </cell>
          <cell r="J84">
            <v>57</v>
          </cell>
          <cell r="K84">
            <v>49.5</v>
          </cell>
          <cell r="L84">
            <v>7.1839080459770122</v>
          </cell>
          <cell r="M84">
            <v>57</v>
          </cell>
          <cell r="N84">
            <v>49.5</v>
          </cell>
          <cell r="O84">
            <v>5.7887120115774238</v>
          </cell>
          <cell r="P84">
            <v>55</v>
          </cell>
          <cell r="Q84">
            <v>49.5</v>
          </cell>
          <cell r="R84">
            <v>5.9318001586042808</v>
          </cell>
          <cell r="S84">
            <v>55</v>
          </cell>
        </row>
        <row r="85">
          <cell r="A85" t="str">
            <v>Hire IT People, Inc.</v>
          </cell>
          <cell r="B85">
            <v>54</v>
          </cell>
          <cell r="C85">
            <v>6.1083333333333334</v>
          </cell>
          <cell r="D85">
            <v>60</v>
          </cell>
          <cell r="E85">
            <v>54</v>
          </cell>
          <cell r="F85" t="str">
            <v>DQ</v>
          </cell>
          <cell r="G85">
            <v>54</v>
          </cell>
          <cell r="H85">
            <v>54</v>
          </cell>
          <cell r="I85">
            <v>6.2666666666666675</v>
          </cell>
          <cell r="J85">
            <v>60</v>
          </cell>
          <cell r="K85">
            <v>54</v>
          </cell>
          <cell r="L85">
            <v>5.8333333333333339</v>
          </cell>
          <cell r="M85">
            <v>60</v>
          </cell>
          <cell r="N85">
            <v>54</v>
          </cell>
          <cell r="O85">
            <v>5.4054054054054053</v>
          </cell>
          <cell r="P85">
            <v>59</v>
          </cell>
          <cell r="Q85">
            <v>54</v>
          </cell>
          <cell r="R85">
            <v>6.6</v>
          </cell>
          <cell r="S85">
            <v>61</v>
          </cell>
        </row>
        <row r="86">
          <cell r="A86" t="str">
            <v>HTC Global Services, Inc.</v>
          </cell>
          <cell r="B86">
            <v>76.5</v>
          </cell>
          <cell r="C86">
            <v>2.3147368421052632</v>
          </cell>
          <cell r="D86">
            <v>79</v>
          </cell>
          <cell r="E86">
            <v>76.5</v>
          </cell>
          <cell r="F86">
            <v>2.2999999999999998</v>
          </cell>
          <cell r="G86">
            <v>79</v>
          </cell>
          <cell r="H86">
            <v>76.5</v>
          </cell>
          <cell r="I86">
            <v>2.088888888888889</v>
          </cell>
          <cell r="J86">
            <v>79</v>
          </cell>
          <cell r="K86">
            <v>76.5</v>
          </cell>
          <cell r="L86">
            <v>2.1875</v>
          </cell>
          <cell r="M86">
            <v>79</v>
          </cell>
          <cell r="N86" t="str">
            <v>No Bid</v>
          </cell>
          <cell r="O86" t="str">
            <v>No Bid</v>
          </cell>
          <cell r="P86" t="str">
            <v>No Bid</v>
          </cell>
          <cell r="Q86" t="str">
            <v>No Bid</v>
          </cell>
          <cell r="R86" t="str">
            <v>No Bid</v>
          </cell>
          <cell r="S86" t="str">
            <v>No Bid</v>
          </cell>
        </row>
        <row r="87">
          <cell r="A87" t="str">
            <v>InfiCare Inc.</v>
          </cell>
          <cell r="B87">
            <v>67.5</v>
          </cell>
          <cell r="C87">
            <v>7.1396103896103904</v>
          </cell>
          <cell r="D87">
            <v>75</v>
          </cell>
          <cell r="E87">
            <v>67.5</v>
          </cell>
          <cell r="F87">
            <v>7.5571428571428569</v>
          </cell>
          <cell r="G87">
            <v>75</v>
          </cell>
          <cell r="H87">
            <v>67.5</v>
          </cell>
          <cell r="I87">
            <v>8.3185840707964598</v>
          </cell>
          <cell r="J87">
            <v>76</v>
          </cell>
          <cell r="K87">
            <v>67.5</v>
          </cell>
          <cell r="L87">
            <v>6.25</v>
          </cell>
          <cell r="M87">
            <v>74</v>
          </cell>
          <cell r="N87">
            <v>67.5</v>
          </cell>
          <cell r="O87">
            <v>6.3694267515923562</v>
          </cell>
          <cell r="P87">
            <v>74</v>
          </cell>
          <cell r="Q87">
            <v>67.5</v>
          </cell>
          <cell r="R87">
            <v>6.2333333333333325</v>
          </cell>
          <cell r="S87">
            <v>74</v>
          </cell>
        </row>
        <row r="88">
          <cell r="A88" t="str">
            <v>Infojini Inc.</v>
          </cell>
          <cell r="B88">
            <v>69.75</v>
          </cell>
          <cell r="C88">
            <v>5.6968911917098453</v>
          </cell>
          <cell r="D88">
            <v>75</v>
          </cell>
          <cell r="E88">
            <v>69.75</v>
          </cell>
          <cell r="F88">
            <v>5.038095238095238</v>
          </cell>
          <cell r="G88">
            <v>75</v>
          </cell>
          <cell r="H88">
            <v>69.75</v>
          </cell>
          <cell r="I88">
            <v>5.2808988764044944</v>
          </cell>
          <cell r="J88">
            <v>75</v>
          </cell>
          <cell r="K88">
            <v>69.75</v>
          </cell>
          <cell r="L88">
            <v>4.9715909090909092</v>
          </cell>
          <cell r="M88">
            <v>75</v>
          </cell>
          <cell r="N88">
            <v>69.75</v>
          </cell>
          <cell r="O88">
            <v>5.0505050505050511</v>
          </cell>
          <cell r="P88">
            <v>75</v>
          </cell>
          <cell r="Q88">
            <v>69.75</v>
          </cell>
          <cell r="R88">
            <v>5.6666666666666661</v>
          </cell>
          <cell r="S88">
            <v>75</v>
          </cell>
        </row>
        <row r="89">
          <cell r="A89" t="str">
            <v>Information Resource Group, Inc.</v>
          </cell>
          <cell r="B89">
            <v>67.5</v>
          </cell>
          <cell r="C89">
            <v>3.665</v>
          </cell>
          <cell r="D89">
            <v>71</v>
          </cell>
          <cell r="E89">
            <v>67.5</v>
          </cell>
          <cell r="F89">
            <v>3.0228571428571427</v>
          </cell>
          <cell r="G89">
            <v>71</v>
          </cell>
          <cell r="H89">
            <v>67.5</v>
          </cell>
          <cell r="I89">
            <v>3.418181818181818</v>
          </cell>
          <cell r="J89">
            <v>71</v>
          </cell>
          <cell r="K89">
            <v>67.5</v>
          </cell>
          <cell r="L89">
            <v>3.5</v>
          </cell>
          <cell r="M89">
            <v>71</v>
          </cell>
          <cell r="N89">
            <v>67.5</v>
          </cell>
          <cell r="O89">
            <v>3.4482758620689657</v>
          </cell>
          <cell r="P89">
            <v>71</v>
          </cell>
          <cell r="Q89" t="str">
            <v>No Bid</v>
          </cell>
          <cell r="R89" t="str">
            <v>No Bid</v>
          </cell>
          <cell r="S89" t="str">
            <v>No Bid</v>
          </cell>
        </row>
        <row r="90">
          <cell r="A90" t="str">
            <v>Inframia, LLC</v>
          </cell>
          <cell r="B90">
            <v>65.25</v>
          </cell>
          <cell r="C90">
            <v>2.1990000000000003</v>
          </cell>
          <cell r="D90">
            <v>67</v>
          </cell>
          <cell r="E90">
            <v>65.25</v>
          </cell>
          <cell r="F90">
            <v>2.1159999999999997</v>
          </cell>
          <cell r="G90">
            <v>67</v>
          </cell>
          <cell r="H90">
            <v>65.25</v>
          </cell>
          <cell r="I90">
            <v>1.88</v>
          </cell>
          <cell r="J90">
            <v>67</v>
          </cell>
          <cell r="K90">
            <v>65.25</v>
          </cell>
          <cell r="L90">
            <v>2.1875</v>
          </cell>
          <cell r="M90">
            <v>67</v>
          </cell>
          <cell r="N90">
            <v>65.25</v>
          </cell>
          <cell r="O90">
            <v>2</v>
          </cell>
          <cell r="P90">
            <v>67</v>
          </cell>
          <cell r="Q90">
            <v>65.25</v>
          </cell>
          <cell r="R90">
            <v>2.04</v>
          </cell>
          <cell r="S90">
            <v>67</v>
          </cell>
        </row>
        <row r="91">
          <cell r="A91" t="str">
            <v>Innosoft Corporation</v>
          </cell>
          <cell r="B91">
            <v>78.75</v>
          </cell>
          <cell r="C91">
            <v>4.50024557956778</v>
          </cell>
          <cell r="D91">
            <v>83</v>
          </cell>
          <cell r="E91">
            <v>78.75</v>
          </cell>
          <cell r="F91">
            <v>3.8148121439388474</v>
          </cell>
          <cell r="G91">
            <v>83</v>
          </cell>
          <cell r="H91">
            <v>78.75</v>
          </cell>
          <cell r="I91">
            <v>4.1659280269455774</v>
          </cell>
          <cell r="J91">
            <v>83</v>
          </cell>
          <cell r="K91">
            <v>78.75</v>
          </cell>
          <cell r="L91">
            <v>3.8186261674085715</v>
          </cell>
          <cell r="M91">
            <v>83</v>
          </cell>
          <cell r="N91">
            <v>78.75</v>
          </cell>
          <cell r="O91">
            <v>3.8580246913580245</v>
          </cell>
          <cell r="P91">
            <v>83</v>
          </cell>
          <cell r="Q91">
            <v>78.75</v>
          </cell>
          <cell r="R91">
            <v>4.1061299176578219</v>
          </cell>
          <cell r="S91">
            <v>83</v>
          </cell>
        </row>
        <row r="92">
          <cell r="A92" t="str">
            <v>Innovative Information Technology LLC</v>
          </cell>
          <cell r="B92">
            <v>54</v>
          </cell>
          <cell r="C92">
            <v>5.416256157635468</v>
          </cell>
          <cell r="D92">
            <v>59</v>
          </cell>
          <cell r="E92">
            <v>54</v>
          </cell>
          <cell r="F92">
            <v>5.7004310344827589</v>
          </cell>
          <cell r="G92">
            <v>60</v>
          </cell>
          <cell r="H92">
            <v>54</v>
          </cell>
          <cell r="I92">
            <v>6.058652916532389</v>
          </cell>
          <cell r="J92">
            <v>60</v>
          </cell>
          <cell r="K92">
            <v>54</v>
          </cell>
          <cell r="L92">
            <v>5.587484035759898</v>
          </cell>
          <cell r="M92">
            <v>60</v>
          </cell>
          <cell r="N92">
            <v>54</v>
          </cell>
          <cell r="O92">
            <v>4.9975012493753121</v>
          </cell>
          <cell r="P92">
            <v>59</v>
          </cell>
          <cell r="Q92">
            <v>54</v>
          </cell>
          <cell r="R92">
            <v>6.8477265791882811</v>
          </cell>
          <cell r="S92">
            <v>61</v>
          </cell>
        </row>
        <row r="93">
          <cell r="A93" t="str">
            <v>Innovative Network &amp; Systems Management, LLC</v>
          </cell>
          <cell r="B93" t="str">
            <v>No Bid</v>
          </cell>
          <cell r="C93" t="str">
            <v>No Bid</v>
          </cell>
          <cell r="D93" t="str">
            <v>No Bid</v>
          </cell>
          <cell r="E93" t="str">
            <v>No Bid</v>
          </cell>
          <cell r="F93" t="str">
            <v>No Bid</v>
          </cell>
          <cell r="G93" t="str">
            <v>No Bid</v>
          </cell>
          <cell r="H93">
            <v>45</v>
          </cell>
          <cell r="I93">
            <v>3.1333333333333337</v>
          </cell>
          <cell r="J93">
            <v>48</v>
          </cell>
          <cell r="K93">
            <v>45</v>
          </cell>
          <cell r="L93">
            <v>4.375</v>
          </cell>
          <cell r="M93">
            <v>49</v>
          </cell>
          <cell r="N93">
            <v>45</v>
          </cell>
          <cell r="O93">
            <v>3.333333333333333</v>
          </cell>
          <cell r="P93">
            <v>48</v>
          </cell>
          <cell r="Q93">
            <v>45</v>
          </cell>
          <cell r="R93">
            <v>3.2057142857142855</v>
          </cell>
          <cell r="S93">
            <v>48</v>
          </cell>
        </row>
        <row r="94">
          <cell r="A94" t="str">
            <v>Insight Global, LLC</v>
          </cell>
          <cell r="B94">
            <v>72</v>
          </cell>
          <cell r="C94">
            <v>2.1990000000000003</v>
          </cell>
          <cell r="D94">
            <v>74</v>
          </cell>
          <cell r="E94">
            <v>72</v>
          </cell>
          <cell r="F94">
            <v>2.1159999999999997</v>
          </cell>
          <cell r="G94">
            <v>74</v>
          </cell>
          <cell r="H94">
            <v>72</v>
          </cell>
          <cell r="I94">
            <v>1.88</v>
          </cell>
          <cell r="J94">
            <v>74</v>
          </cell>
          <cell r="K94">
            <v>72</v>
          </cell>
          <cell r="L94">
            <v>2.1875</v>
          </cell>
          <cell r="M94">
            <v>74</v>
          </cell>
          <cell r="N94">
            <v>72</v>
          </cell>
          <cell r="O94">
            <v>2</v>
          </cell>
          <cell r="P94">
            <v>74</v>
          </cell>
          <cell r="Q94">
            <v>72</v>
          </cell>
          <cell r="R94">
            <v>2.04</v>
          </cell>
          <cell r="S94">
            <v>74</v>
          </cell>
        </row>
        <row r="95">
          <cell r="A95" t="str">
            <v>InstantServe, LLC.</v>
          </cell>
          <cell r="B95">
            <v>65.25</v>
          </cell>
          <cell r="C95">
            <v>6.2721049629207073</v>
          </cell>
          <cell r="D95">
            <v>72</v>
          </cell>
          <cell r="E95">
            <v>65.25</v>
          </cell>
          <cell r="F95">
            <v>5.4818652849740932</v>
          </cell>
          <cell r="G95">
            <v>71</v>
          </cell>
          <cell r="H95">
            <v>65.25</v>
          </cell>
          <cell r="I95">
            <v>6.2750333778371159</v>
          </cell>
          <cell r="J95">
            <v>72</v>
          </cell>
          <cell r="K95">
            <v>65.25</v>
          </cell>
          <cell r="L95">
            <v>5.46875</v>
          </cell>
          <cell r="M95">
            <v>71</v>
          </cell>
          <cell r="N95">
            <v>65.25</v>
          </cell>
          <cell r="O95">
            <v>5.376344086021505</v>
          </cell>
          <cell r="P95">
            <v>71</v>
          </cell>
          <cell r="Q95">
            <v>65.25</v>
          </cell>
          <cell r="R95">
            <v>6.0322580645161281</v>
          </cell>
          <cell r="S95">
            <v>71</v>
          </cell>
        </row>
        <row r="96">
          <cell r="A96" t="str">
            <v>Integrated Technology Solutions and Services Inc. (ITSSI)</v>
          </cell>
          <cell r="B96">
            <v>65.25</v>
          </cell>
          <cell r="C96">
            <v>5.7868421052631582</v>
          </cell>
          <cell r="D96">
            <v>71</v>
          </cell>
          <cell r="E96">
            <v>65.25</v>
          </cell>
          <cell r="F96">
            <v>4.9209302325581392</v>
          </cell>
          <cell r="G96">
            <v>70</v>
          </cell>
          <cell r="H96">
            <v>65.25</v>
          </cell>
          <cell r="I96">
            <v>5.5294117647058822</v>
          </cell>
          <cell r="J96">
            <v>71</v>
          </cell>
          <cell r="K96">
            <v>65.25</v>
          </cell>
          <cell r="L96">
            <v>5.1470588235294112</v>
          </cell>
          <cell r="M96">
            <v>70</v>
          </cell>
          <cell r="N96">
            <v>65.25</v>
          </cell>
          <cell r="O96">
            <v>4.6511627906976747</v>
          </cell>
          <cell r="P96">
            <v>70</v>
          </cell>
          <cell r="Q96">
            <v>65.25</v>
          </cell>
          <cell r="R96">
            <v>5.4731707317073166</v>
          </cell>
          <cell r="S96">
            <v>71</v>
          </cell>
        </row>
        <row r="97">
          <cell r="A97" t="str">
            <v>Invati, Inc.</v>
          </cell>
          <cell r="B97">
            <v>47.25</v>
          </cell>
          <cell r="C97">
            <v>7.3791946308724832</v>
          </cell>
          <cell r="D97">
            <v>55</v>
          </cell>
          <cell r="E97">
            <v>47.25</v>
          </cell>
          <cell r="F97">
            <v>6.8258064516129036</v>
          </cell>
          <cell r="G97">
            <v>54</v>
          </cell>
          <cell r="H97">
            <v>47.25</v>
          </cell>
          <cell r="I97">
            <v>7.9661016949152543</v>
          </cell>
          <cell r="J97">
            <v>55</v>
          </cell>
          <cell r="K97">
            <v>47.25</v>
          </cell>
          <cell r="L97">
            <v>7.9545454545454541</v>
          </cell>
          <cell r="M97">
            <v>55</v>
          </cell>
          <cell r="N97" t="str">
            <v>No Bid</v>
          </cell>
          <cell r="O97" t="str">
            <v>No Bid</v>
          </cell>
          <cell r="P97" t="str">
            <v>No Bid</v>
          </cell>
          <cell r="Q97" t="str">
            <v>No Bid</v>
          </cell>
          <cell r="R97" t="str">
            <v>No Bid</v>
          </cell>
          <cell r="S97" t="str">
            <v>No Bid</v>
          </cell>
        </row>
        <row r="98">
          <cell r="A98" t="str">
            <v>Invested Enterprise, LLC</v>
          </cell>
          <cell r="B98">
            <v>60.75</v>
          </cell>
          <cell r="C98">
            <v>2.8934210526315791</v>
          </cell>
          <cell r="D98">
            <v>64</v>
          </cell>
          <cell r="E98">
            <v>60.75</v>
          </cell>
          <cell r="F98">
            <v>2.9388888888888887</v>
          </cell>
          <cell r="G98">
            <v>64</v>
          </cell>
          <cell r="H98">
            <v>60.75</v>
          </cell>
          <cell r="I98">
            <v>2.9375</v>
          </cell>
          <cell r="J98">
            <v>64</v>
          </cell>
          <cell r="K98">
            <v>60.75</v>
          </cell>
          <cell r="L98">
            <v>3.2407407407407405</v>
          </cell>
          <cell r="M98">
            <v>64</v>
          </cell>
          <cell r="N98">
            <v>60.75</v>
          </cell>
          <cell r="O98">
            <v>2.8571428571428568</v>
          </cell>
          <cell r="P98">
            <v>64</v>
          </cell>
          <cell r="Q98" t="str">
            <v>No Bid</v>
          </cell>
          <cell r="R98" t="str">
            <v>No Bid</v>
          </cell>
          <cell r="S98" t="str">
            <v>No Bid</v>
          </cell>
        </row>
        <row r="99">
          <cell r="A99" t="str">
            <v>Invoti LLC</v>
          </cell>
          <cell r="B99">
            <v>58.5</v>
          </cell>
          <cell r="C99">
            <v>3.3830769230769233</v>
          </cell>
          <cell r="D99">
            <v>62</v>
          </cell>
          <cell r="E99">
            <v>58.5</v>
          </cell>
          <cell r="F99">
            <v>2.8213333333333335</v>
          </cell>
          <cell r="G99">
            <v>61</v>
          </cell>
          <cell r="H99">
            <v>58.5</v>
          </cell>
          <cell r="I99">
            <v>3.2982456140350882</v>
          </cell>
          <cell r="J99">
            <v>62</v>
          </cell>
          <cell r="K99">
            <v>58.5</v>
          </cell>
          <cell r="L99">
            <v>3.3653846153846159</v>
          </cell>
          <cell r="M99">
            <v>62</v>
          </cell>
          <cell r="N99">
            <v>58.5</v>
          </cell>
          <cell r="O99">
            <v>3.225806451612903</v>
          </cell>
          <cell r="P99">
            <v>62</v>
          </cell>
          <cell r="Q99">
            <v>58.5</v>
          </cell>
          <cell r="R99">
            <v>3.0324324324324321</v>
          </cell>
          <cell r="S99">
            <v>62</v>
          </cell>
        </row>
        <row r="100">
          <cell r="A100" t="str">
            <v>International Consulting Acquisition Corp. d/b/a ISG Public Sector</v>
          </cell>
          <cell r="B100">
            <v>67.5</v>
          </cell>
          <cell r="C100">
            <v>2.3147368421052632</v>
          </cell>
          <cell r="D100">
            <v>70</v>
          </cell>
          <cell r="E100">
            <v>67.5</v>
          </cell>
          <cell r="F100">
            <v>2.3511111111111109</v>
          </cell>
          <cell r="G100">
            <v>70</v>
          </cell>
          <cell r="H100" t="str">
            <v>No Bid</v>
          </cell>
          <cell r="I100" t="str">
            <v>No Bid</v>
          </cell>
          <cell r="J100" t="str">
            <v>No Bid</v>
          </cell>
          <cell r="K100">
            <v>67.5</v>
          </cell>
          <cell r="L100">
            <v>2.1875</v>
          </cell>
          <cell r="M100">
            <v>70</v>
          </cell>
          <cell r="N100" t="str">
            <v>No Bid</v>
          </cell>
          <cell r="O100" t="str">
            <v>No Bid</v>
          </cell>
          <cell r="P100" t="str">
            <v>No Bid</v>
          </cell>
          <cell r="Q100" t="str">
            <v>No Bid</v>
          </cell>
          <cell r="R100" t="str">
            <v>No Bid</v>
          </cell>
          <cell r="S100" t="str">
            <v>No Bid</v>
          </cell>
        </row>
        <row r="101">
          <cell r="A101" t="str">
            <v>IStream Solutions Inc</v>
          </cell>
          <cell r="B101">
            <v>60.75</v>
          </cell>
          <cell r="C101">
            <v>6.1083333333333334</v>
          </cell>
          <cell r="D101">
            <v>67</v>
          </cell>
          <cell r="E101">
            <v>60.75</v>
          </cell>
          <cell r="F101">
            <v>6.0457142857142854</v>
          </cell>
          <cell r="G101">
            <v>67</v>
          </cell>
          <cell r="H101">
            <v>60.75</v>
          </cell>
          <cell r="I101">
            <v>5.5294117647058822</v>
          </cell>
          <cell r="J101">
            <v>66</v>
          </cell>
          <cell r="K101">
            <v>60.75</v>
          </cell>
          <cell r="L101">
            <v>5.46875</v>
          </cell>
          <cell r="M101">
            <v>66</v>
          </cell>
          <cell r="N101" t="str">
            <v>No Bid</v>
          </cell>
          <cell r="O101" t="str">
            <v>No Bid</v>
          </cell>
          <cell r="P101" t="str">
            <v>No Bid</v>
          </cell>
          <cell r="Q101" t="str">
            <v>No Bid</v>
          </cell>
          <cell r="R101" t="str">
            <v>No Bid</v>
          </cell>
          <cell r="S101" t="str">
            <v>No Bid</v>
          </cell>
        </row>
        <row r="102">
          <cell r="A102" t="str">
            <v>iTrellis LLC</v>
          </cell>
          <cell r="B102">
            <v>58.5</v>
          </cell>
          <cell r="C102">
            <v>3.1414285714285715</v>
          </cell>
          <cell r="D102">
            <v>62</v>
          </cell>
          <cell r="E102" t="str">
            <v>No Bid</v>
          </cell>
          <cell r="F102" t="str">
            <v>No Bid</v>
          </cell>
          <cell r="G102" t="str">
            <v>No Bid</v>
          </cell>
          <cell r="H102" t="str">
            <v>No Bid</v>
          </cell>
          <cell r="I102" t="str">
            <v>No Bid</v>
          </cell>
          <cell r="J102" t="str">
            <v>No Bid</v>
          </cell>
          <cell r="K102">
            <v>58.5</v>
          </cell>
          <cell r="L102">
            <v>2.734375</v>
          </cell>
          <cell r="M102">
            <v>61</v>
          </cell>
          <cell r="N102" t="str">
            <v>No Bid</v>
          </cell>
          <cell r="O102" t="str">
            <v>No Bid</v>
          </cell>
          <cell r="P102" t="str">
            <v>No Bid</v>
          </cell>
          <cell r="Q102" t="str">
            <v>No Bid</v>
          </cell>
          <cell r="R102" t="str">
            <v>No Bid</v>
          </cell>
          <cell r="S102" t="str">
            <v>No Bid</v>
          </cell>
        </row>
        <row r="103">
          <cell r="A103" t="str">
            <v>Ivoyant LLC</v>
          </cell>
          <cell r="B103">
            <v>63</v>
          </cell>
          <cell r="C103">
            <v>7.0031847133757967</v>
          </cell>
          <cell r="D103">
            <v>70</v>
          </cell>
          <cell r="E103">
            <v>63</v>
          </cell>
          <cell r="F103">
            <v>6.0113636363636358</v>
          </cell>
          <cell r="G103">
            <v>69</v>
          </cell>
          <cell r="H103">
            <v>63</v>
          </cell>
          <cell r="I103">
            <v>7.34375</v>
          </cell>
          <cell r="J103">
            <v>70</v>
          </cell>
          <cell r="K103">
            <v>63</v>
          </cell>
          <cell r="L103">
            <v>6.4338235294117654</v>
          </cell>
          <cell r="M103">
            <v>69</v>
          </cell>
          <cell r="N103">
            <v>63</v>
          </cell>
          <cell r="O103">
            <v>5.2631578947368416</v>
          </cell>
          <cell r="P103">
            <v>68</v>
          </cell>
          <cell r="Q103" t="str">
            <v>No Bid</v>
          </cell>
          <cell r="R103" t="str">
            <v>No Bid</v>
          </cell>
          <cell r="S103" t="str">
            <v>No Bid</v>
          </cell>
        </row>
        <row r="104">
          <cell r="A104" t="str">
            <v>JetsonTEK, LLC</v>
          </cell>
          <cell r="B104">
            <v>47.25</v>
          </cell>
          <cell r="C104">
            <v>2.4433333333333334</v>
          </cell>
          <cell r="D104">
            <v>50</v>
          </cell>
          <cell r="E104">
            <v>47.25</v>
          </cell>
          <cell r="F104">
            <v>2.3511111111111109</v>
          </cell>
          <cell r="G104">
            <v>50</v>
          </cell>
          <cell r="H104">
            <v>47.25</v>
          </cell>
          <cell r="I104">
            <v>2.088888888888889</v>
          </cell>
          <cell r="J104">
            <v>49</v>
          </cell>
          <cell r="K104">
            <v>47.25</v>
          </cell>
          <cell r="L104">
            <v>2.5</v>
          </cell>
          <cell r="M104">
            <v>50</v>
          </cell>
          <cell r="N104">
            <v>47.25</v>
          </cell>
          <cell r="O104">
            <v>2.2222222222222223</v>
          </cell>
          <cell r="P104">
            <v>49</v>
          </cell>
          <cell r="Q104">
            <v>47.25</v>
          </cell>
          <cell r="R104">
            <v>2.2439999999999998</v>
          </cell>
          <cell r="S104">
            <v>49</v>
          </cell>
        </row>
        <row r="105">
          <cell r="A105" t="str">
            <v>Kapital Data Corp</v>
          </cell>
          <cell r="B105">
            <v>54</v>
          </cell>
          <cell r="C105">
            <v>3.1414285714285715</v>
          </cell>
          <cell r="D105">
            <v>57</v>
          </cell>
          <cell r="E105">
            <v>54</v>
          </cell>
          <cell r="F105">
            <v>3.0228571428571427</v>
          </cell>
          <cell r="G105">
            <v>57</v>
          </cell>
          <cell r="H105">
            <v>54</v>
          </cell>
          <cell r="I105">
            <v>3.1333333333333337</v>
          </cell>
          <cell r="J105">
            <v>57</v>
          </cell>
          <cell r="K105">
            <v>54</v>
          </cell>
          <cell r="L105">
            <v>3.2407407407407405</v>
          </cell>
          <cell r="M105">
            <v>57</v>
          </cell>
          <cell r="N105">
            <v>54</v>
          </cell>
          <cell r="O105">
            <v>3.5087719298245612</v>
          </cell>
          <cell r="P105">
            <v>58</v>
          </cell>
          <cell r="Q105" t="str">
            <v>No Bid</v>
          </cell>
          <cell r="R105" t="str">
            <v>No Bid</v>
          </cell>
          <cell r="S105" t="str">
            <v>No Bid</v>
          </cell>
        </row>
        <row r="106">
          <cell r="A106" t="str">
            <v>Kelly Services, Inc.</v>
          </cell>
          <cell r="B106">
            <v>54</v>
          </cell>
          <cell r="C106">
            <v>4.2288461538461544</v>
          </cell>
          <cell r="D106">
            <v>58</v>
          </cell>
          <cell r="E106">
            <v>54</v>
          </cell>
          <cell r="F106">
            <v>4.5999999999999996</v>
          </cell>
          <cell r="G106">
            <v>59</v>
          </cell>
          <cell r="H106">
            <v>54</v>
          </cell>
          <cell r="I106">
            <v>5.5294117647058822</v>
          </cell>
          <cell r="J106">
            <v>60</v>
          </cell>
          <cell r="K106">
            <v>54</v>
          </cell>
          <cell r="L106">
            <v>4.375</v>
          </cell>
          <cell r="M106">
            <v>58</v>
          </cell>
          <cell r="N106">
            <v>54</v>
          </cell>
          <cell r="O106">
            <v>3.3898305084745761</v>
          </cell>
          <cell r="P106">
            <v>57</v>
          </cell>
          <cell r="Q106">
            <v>54</v>
          </cell>
          <cell r="R106">
            <v>4.6749999999999998</v>
          </cell>
          <cell r="S106">
            <v>59</v>
          </cell>
        </row>
        <row r="107">
          <cell r="A107" t="str">
            <v>Keyhole Software, LLC</v>
          </cell>
          <cell r="B107">
            <v>56.25</v>
          </cell>
          <cell r="C107">
            <v>4.3980000000000006</v>
          </cell>
          <cell r="D107">
            <v>61</v>
          </cell>
          <cell r="E107" t="str">
            <v>No Bid</v>
          </cell>
          <cell r="F107" t="str">
            <v>No Bid</v>
          </cell>
          <cell r="G107" t="str">
            <v>No Bid</v>
          </cell>
          <cell r="H107" t="str">
            <v>No Bid</v>
          </cell>
          <cell r="I107" t="str">
            <v>No Bid</v>
          </cell>
          <cell r="J107" t="str">
            <v>No Bid</v>
          </cell>
          <cell r="K107">
            <v>56.25</v>
          </cell>
          <cell r="L107">
            <v>3.5</v>
          </cell>
          <cell r="M107">
            <v>60</v>
          </cell>
          <cell r="N107" t="str">
            <v>No Bid</v>
          </cell>
          <cell r="O107" t="str">
            <v>No Bid</v>
          </cell>
          <cell r="P107" t="str">
            <v>No Bid</v>
          </cell>
          <cell r="Q107" t="str">
            <v>No Bid</v>
          </cell>
          <cell r="R107" t="str">
            <v>No Bid</v>
          </cell>
          <cell r="S107" t="str">
            <v>No Bid</v>
          </cell>
        </row>
        <row r="108">
          <cell r="A108" t="str">
            <v>Knittech Inc., D.B.A. Nepstaff</v>
          </cell>
          <cell r="B108">
            <v>60.75</v>
          </cell>
          <cell r="C108">
            <v>5.2357142857142858</v>
          </cell>
          <cell r="D108">
            <v>66</v>
          </cell>
          <cell r="E108">
            <v>60.75</v>
          </cell>
          <cell r="F108">
            <v>5.5684210526315789</v>
          </cell>
          <cell r="G108">
            <v>66</v>
          </cell>
          <cell r="H108">
            <v>60.75</v>
          </cell>
          <cell r="I108">
            <v>5.5294117647058822</v>
          </cell>
          <cell r="J108">
            <v>66</v>
          </cell>
          <cell r="K108" t="str">
            <v>No Bid</v>
          </cell>
          <cell r="L108" t="str">
            <v>No Bid</v>
          </cell>
          <cell r="M108" t="str">
            <v>No Bid</v>
          </cell>
          <cell r="N108" t="str">
            <v>No Bid</v>
          </cell>
          <cell r="O108" t="str">
            <v>No Bid</v>
          </cell>
          <cell r="P108" t="str">
            <v>No Bid</v>
          </cell>
          <cell r="Q108" t="str">
            <v>No Bid</v>
          </cell>
          <cell r="R108" t="str">
            <v>No Bid</v>
          </cell>
          <cell r="S108" t="str">
            <v>No Bid</v>
          </cell>
        </row>
        <row r="109">
          <cell r="A109" t="str">
            <v>Kologik LLC</v>
          </cell>
          <cell r="B109">
            <v>58.5</v>
          </cell>
          <cell r="C109">
            <v>3.665</v>
          </cell>
          <cell r="D109">
            <v>62</v>
          </cell>
          <cell r="E109">
            <v>58.5</v>
          </cell>
          <cell r="F109">
            <v>2.645</v>
          </cell>
          <cell r="G109">
            <v>61</v>
          </cell>
          <cell r="H109">
            <v>58.5</v>
          </cell>
          <cell r="I109">
            <v>4.2727272727272725</v>
          </cell>
          <cell r="J109">
            <v>63</v>
          </cell>
          <cell r="K109">
            <v>58.5</v>
          </cell>
          <cell r="L109">
            <v>3.645833333333333</v>
          </cell>
          <cell r="M109">
            <v>62</v>
          </cell>
          <cell r="N109" t="str">
            <v>No Bid</v>
          </cell>
          <cell r="O109" t="str">
            <v>No Bid</v>
          </cell>
          <cell r="P109" t="str">
            <v>No Bid</v>
          </cell>
          <cell r="Q109" t="str">
            <v>No Bid</v>
          </cell>
          <cell r="R109" t="str">
            <v>No Bid</v>
          </cell>
          <cell r="S109" t="str">
            <v>No Bid</v>
          </cell>
        </row>
        <row r="110">
          <cell r="A110" t="str">
            <v>KSN Technologies Inc</v>
          </cell>
          <cell r="B110">
            <v>72</v>
          </cell>
          <cell r="C110">
            <v>6.3554913294797686</v>
          </cell>
          <cell r="D110">
            <v>78</v>
          </cell>
          <cell r="E110">
            <v>72</v>
          </cell>
          <cell r="F110">
            <v>5.3979591836734695</v>
          </cell>
          <cell r="G110">
            <v>77</v>
          </cell>
          <cell r="H110">
            <v>72</v>
          </cell>
          <cell r="I110">
            <v>6.0256410256410255</v>
          </cell>
          <cell r="J110">
            <v>78</v>
          </cell>
          <cell r="K110">
            <v>72</v>
          </cell>
          <cell r="L110">
            <v>5.46875</v>
          </cell>
          <cell r="M110">
            <v>77</v>
          </cell>
          <cell r="N110">
            <v>72</v>
          </cell>
          <cell r="O110">
            <v>5.1282051282051277</v>
          </cell>
          <cell r="P110">
            <v>77</v>
          </cell>
          <cell r="Q110" t="str">
            <v>No Bid</v>
          </cell>
          <cell r="R110" t="str">
            <v>No Bid</v>
          </cell>
          <cell r="S110" t="str">
            <v>No Bid</v>
          </cell>
        </row>
        <row r="111">
          <cell r="A111" t="str">
            <v>LanceSoft, Inc.</v>
          </cell>
          <cell r="B111">
            <v>58.5</v>
          </cell>
          <cell r="C111">
            <v>5.4974999999999996</v>
          </cell>
          <cell r="D111">
            <v>64</v>
          </cell>
          <cell r="E111">
            <v>58.5</v>
          </cell>
          <cell r="F111">
            <v>7.296551724137931</v>
          </cell>
          <cell r="G111">
            <v>66</v>
          </cell>
          <cell r="H111">
            <v>58.5</v>
          </cell>
          <cell r="I111">
            <v>7.4751491053677928</v>
          </cell>
          <cell r="J111">
            <v>66</v>
          </cell>
          <cell r="K111">
            <v>58.5</v>
          </cell>
          <cell r="L111">
            <v>5.46875</v>
          </cell>
          <cell r="M111">
            <v>64</v>
          </cell>
          <cell r="N111">
            <v>58.5</v>
          </cell>
          <cell r="O111">
            <v>5.5676187294694053</v>
          </cell>
          <cell r="P111">
            <v>64</v>
          </cell>
          <cell r="Q111">
            <v>58.5</v>
          </cell>
          <cell r="R111">
            <v>7.0726172465960673</v>
          </cell>
          <cell r="S111">
            <v>66</v>
          </cell>
        </row>
        <row r="112">
          <cell r="A112" t="str">
            <v>Louisiana Technology Group, Inc. DBA LATG</v>
          </cell>
          <cell r="B112">
            <v>74.25</v>
          </cell>
          <cell r="C112">
            <v>2.3147368421052632</v>
          </cell>
          <cell r="D112">
            <v>77</v>
          </cell>
          <cell r="E112">
            <v>74.25</v>
          </cell>
          <cell r="F112">
            <v>2.2273684210526317</v>
          </cell>
          <cell r="G112">
            <v>76</v>
          </cell>
          <cell r="H112">
            <v>74.25</v>
          </cell>
          <cell r="I112">
            <v>1.9789473684210526</v>
          </cell>
          <cell r="J112">
            <v>76</v>
          </cell>
          <cell r="K112">
            <v>74.25</v>
          </cell>
          <cell r="L112">
            <v>2.3026315789473681</v>
          </cell>
          <cell r="M112">
            <v>77</v>
          </cell>
          <cell r="N112">
            <v>74.25</v>
          </cell>
          <cell r="O112">
            <v>2.1052631578947367</v>
          </cell>
          <cell r="P112">
            <v>76</v>
          </cell>
          <cell r="Q112" t="str">
            <v>No Bid</v>
          </cell>
          <cell r="R112" t="str">
            <v>No Bid</v>
          </cell>
          <cell r="S112" t="str">
            <v>No Bid</v>
          </cell>
        </row>
        <row r="113">
          <cell r="A113" t="str">
            <v xml:space="preserve">Lumen Solutions Group Inc. </v>
          </cell>
          <cell r="B113">
            <v>74.25</v>
          </cell>
          <cell r="C113">
            <v>4.6178076438471232</v>
          </cell>
          <cell r="D113">
            <v>79</v>
          </cell>
          <cell r="E113">
            <v>74.25</v>
          </cell>
          <cell r="F113">
            <v>5.2461942777805319</v>
          </cell>
          <cell r="G113">
            <v>79</v>
          </cell>
          <cell r="H113">
            <v>74.25</v>
          </cell>
          <cell r="I113">
            <v>5.1453281515134925</v>
          </cell>
          <cell r="J113">
            <v>79</v>
          </cell>
          <cell r="K113">
            <v>74.25</v>
          </cell>
          <cell r="L113">
            <v>4.0178161447332172</v>
          </cell>
          <cell r="M113">
            <v>78</v>
          </cell>
          <cell r="N113">
            <v>74.25</v>
          </cell>
          <cell r="O113">
            <v>3.9663652229097259</v>
          </cell>
          <cell r="P113">
            <v>78</v>
          </cell>
          <cell r="Q113">
            <v>74.25</v>
          </cell>
          <cell r="R113">
            <v>4.8326657190851527</v>
          </cell>
          <cell r="S113">
            <v>79</v>
          </cell>
        </row>
        <row r="114">
          <cell r="A114" t="str">
            <v>Matrix Systems and Technologies, Inc</v>
          </cell>
          <cell r="B114">
            <v>72</v>
          </cell>
          <cell r="C114">
            <v>4.574007820950162</v>
          </cell>
          <cell r="D114">
            <v>77</v>
          </cell>
          <cell r="E114">
            <v>72</v>
          </cell>
          <cell r="F114">
            <v>3.8230830382308301</v>
          </cell>
          <cell r="G114">
            <v>76</v>
          </cell>
          <cell r="H114">
            <v>72</v>
          </cell>
          <cell r="I114">
            <v>4.0364136035726554</v>
          </cell>
          <cell r="J114">
            <v>76</v>
          </cell>
          <cell r="K114">
            <v>72</v>
          </cell>
          <cell r="L114">
            <v>3.9863325740318905</v>
          </cell>
          <cell r="M114">
            <v>76</v>
          </cell>
          <cell r="N114">
            <v>72</v>
          </cell>
          <cell r="O114">
            <v>3.941663381947182</v>
          </cell>
          <cell r="P114">
            <v>76</v>
          </cell>
          <cell r="Q114">
            <v>72</v>
          </cell>
          <cell r="R114">
            <v>4.2764035522353918</v>
          </cell>
          <cell r="S114">
            <v>76</v>
          </cell>
        </row>
        <row r="115">
          <cell r="A115" t="str">
            <v>Michael Baker International, Inc.</v>
          </cell>
          <cell r="B115">
            <v>74.25</v>
          </cell>
          <cell r="C115">
            <v>3.0123287671232877</v>
          </cell>
          <cell r="D115">
            <v>77</v>
          </cell>
          <cell r="E115">
            <v>74.25</v>
          </cell>
          <cell r="F115">
            <v>2.7480519480519479</v>
          </cell>
          <cell r="G115">
            <v>77</v>
          </cell>
          <cell r="H115" t="str">
            <v>No Bid</v>
          </cell>
          <cell r="I115" t="str">
            <v>No Bid</v>
          </cell>
          <cell r="J115" t="str">
            <v>No Bid</v>
          </cell>
          <cell r="K115" t="str">
            <v>No Bid</v>
          </cell>
          <cell r="L115" t="str">
            <v>No Bid</v>
          </cell>
          <cell r="M115" t="str">
            <v>No Bid</v>
          </cell>
          <cell r="N115" t="str">
            <v>No Bid</v>
          </cell>
          <cell r="O115" t="str">
            <v>No Bid</v>
          </cell>
          <cell r="P115" t="str">
            <v>No Bid</v>
          </cell>
          <cell r="Q115">
            <v>74.25</v>
          </cell>
          <cell r="R115">
            <v>3.6193548387096768</v>
          </cell>
          <cell r="S115">
            <v>78</v>
          </cell>
        </row>
        <row r="116">
          <cell r="A116" t="str">
            <v>Midtown Personnel Inc., DBA The Midtown Group</v>
          </cell>
          <cell r="B116">
            <v>78.75</v>
          </cell>
          <cell r="C116">
            <v>3.1414285714285715</v>
          </cell>
          <cell r="D116">
            <v>82</v>
          </cell>
          <cell r="E116">
            <v>78.75</v>
          </cell>
          <cell r="F116">
            <v>3.5266666666666668</v>
          </cell>
          <cell r="G116">
            <v>82</v>
          </cell>
          <cell r="H116">
            <v>78.75</v>
          </cell>
          <cell r="I116">
            <v>3.5471698113207544</v>
          </cell>
          <cell r="J116">
            <v>82</v>
          </cell>
          <cell r="K116">
            <v>78.75</v>
          </cell>
          <cell r="L116">
            <v>2.916666666666667</v>
          </cell>
          <cell r="M116">
            <v>82</v>
          </cell>
          <cell r="N116">
            <v>78.75</v>
          </cell>
          <cell r="O116">
            <v>2.5</v>
          </cell>
          <cell r="P116">
            <v>81</v>
          </cell>
          <cell r="Q116">
            <v>78.75</v>
          </cell>
          <cell r="R116">
            <v>4.08</v>
          </cell>
          <cell r="S116">
            <v>83</v>
          </cell>
        </row>
        <row r="117">
          <cell r="A117" t="str">
            <v>MindPROS, Inc.</v>
          </cell>
          <cell r="B117">
            <v>69.75</v>
          </cell>
          <cell r="C117">
            <v>5.4974999999999996</v>
          </cell>
          <cell r="D117">
            <v>75</v>
          </cell>
          <cell r="E117">
            <v>69.75</v>
          </cell>
          <cell r="F117">
            <v>3.9185185185185185</v>
          </cell>
          <cell r="G117">
            <v>74</v>
          </cell>
          <cell r="H117">
            <v>69.75</v>
          </cell>
          <cell r="I117">
            <v>5.3714285714285719</v>
          </cell>
          <cell r="J117">
            <v>75</v>
          </cell>
          <cell r="K117">
            <v>69.75</v>
          </cell>
          <cell r="L117">
            <v>4.8611111111111107</v>
          </cell>
          <cell r="M117">
            <v>75</v>
          </cell>
          <cell r="N117">
            <v>69.75</v>
          </cell>
          <cell r="O117">
            <v>3.7735849056603774</v>
          </cell>
          <cell r="P117">
            <v>74</v>
          </cell>
          <cell r="Q117">
            <v>69.75</v>
          </cell>
          <cell r="R117">
            <v>4.774468085106383</v>
          </cell>
          <cell r="S117">
            <v>75</v>
          </cell>
        </row>
        <row r="118">
          <cell r="A118" t="str">
            <v>Mission Critical Partners, LLC</v>
          </cell>
          <cell r="B118">
            <v>72</v>
          </cell>
          <cell r="C118">
            <v>2.0285977859778597</v>
          </cell>
          <cell r="D118">
            <v>74</v>
          </cell>
          <cell r="E118">
            <v>72</v>
          </cell>
          <cell r="F118">
            <v>1.9271402550091075</v>
          </cell>
          <cell r="G118">
            <v>74</v>
          </cell>
          <cell r="H118">
            <v>72</v>
          </cell>
          <cell r="I118">
            <v>2.6704545454545454</v>
          </cell>
          <cell r="J118">
            <v>75</v>
          </cell>
          <cell r="K118">
            <v>72</v>
          </cell>
          <cell r="L118">
            <v>2.4857954545454546</v>
          </cell>
          <cell r="M118">
            <v>74</v>
          </cell>
          <cell r="N118">
            <v>72</v>
          </cell>
          <cell r="O118">
            <v>2.1739130434782608</v>
          </cell>
          <cell r="P118">
            <v>74</v>
          </cell>
          <cell r="Q118">
            <v>72</v>
          </cell>
          <cell r="R118">
            <v>2.7233009708737859</v>
          </cell>
          <cell r="S118">
            <v>75</v>
          </cell>
        </row>
        <row r="119">
          <cell r="A119" t="str">
            <v>Morph Enterprise LLC</v>
          </cell>
          <cell r="B119">
            <v>56.25</v>
          </cell>
          <cell r="C119">
            <v>5.2607655502392348</v>
          </cell>
          <cell r="D119">
            <v>62</v>
          </cell>
          <cell r="E119">
            <v>56.25</v>
          </cell>
          <cell r="F119">
            <v>3.9185185185185185</v>
          </cell>
          <cell r="G119">
            <v>60</v>
          </cell>
          <cell r="H119">
            <v>56.25</v>
          </cell>
          <cell r="I119">
            <v>6.5734265734265733</v>
          </cell>
          <cell r="J119">
            <v>63</v>
          </cell>
          <cell r="K119">
            <v>56.25</v>
          </cell>
          <cell r="L119">
            <v>4.9715909090909092</v>
          </cell>
          <cell r="M119">
            <v>61</v>
          </cell>
          <cell r="N119">
            <v>56.25</v>
          </cell>
          <cell r="O119">
            <v>4.7619047619047619</v>
          </cell>
          <cell r="P119">
            <v>61</v>
          </cell>
          <cell r="Q119">
            <v>56.25</v>
          </cell>
          <cell r="R119">
            <v>5.2186046511627904</v>
          </cell>
          <cell r="S119">
            <v>61</v>
          </cell>
        </row>
        <row r="120">
          <cell r="A120" t="str">
            <v>Moten Tate, Inc.</v>
          </cell>
          <cell r="B120">
            <v>65.25</v>
          </cell>
          <cell r="C120">
            <v>10</v>
          </cell>
          <cell r="D120">
            <v>75</v>
          </cell>
          <cell r="E120">
            <v>65.25</v>
          </cell>
          <cell r="F120">
            <v>10</v>
          </cell>
          <cell r="G120">
            <v>75</v>
          </cell>
          <cell r="H120">
            <v>65.25</v>
          </cell>
          <cell r="I120">
            <v>8.9694656488549622</v>
          </cell>
          <cell r="J120">
            <v>74</v>
          </cell>
          <cell r="K120">
            <v>65.25</v>
          </cell>
          <cell r="L120">
            <v>9.2690677966101696</v>
          </cell>
          <cell r="M120">
            <v>75</v>
          </cell>
          <cell r="N120">
            <v>65.25</v>
          </cell>
          <cell r="O120">
            <v>8.3125519534497094</v>
          </cell>
          <cell r="P120">
            <v>74</v>
          </cell>
          <cell r="Q120">
            <v>65.25</v>
          </cell>
          <cell r="R120">
            <v>7.5352585627938211</v>
          </cell>
          <cell r="S120">
            <v>73</v>
          </cell>
        </row>
        <row r="121">
          <cell r="A121" t="str">
            <v>MSys, Inc.</v>
          </cell>
          <cell r="B121">
            <v>65.25</v>
          </cell>
          <cell r="C121">
            <v>2.4433333333333334</v>
          </cell>
          <cell r="D121">
            <v>68</v>
          </cell>
          <cell r="E121">
            <v>65.25</v>
          </cell>
          <cell r="F121">
            <v>2.4045454545454543</v>
          </cell>
          <cell r="G121">
            <v>68</v>
          </cell>
          <cell r="H121">
            <v>65.25</v>
          </cell>
          <cell r="I121">
            <v>2.1363636363636362</v>
          </cell>
          <cell r="J121">
            <v>67</v>
          </cell>
          <cell r="K121">
            <v>65.25</v>
          </cell>
          <cell r="L121">
            <v>2.4305555555555554</v>
          </cell>
          <cell r="M121">
            <v>68</v>
          </cell>
          <cell r="N121">
            <v>65.25</v>
          </cell>
          <cell r="O121">
            <v>2.2727272727272725</v>
          </cell>
          <cell r="P121">
            <v>68</v>
          </cell>
          <cell r="Q121">
            <v>65.25</v>
          </cell>
          <cell r="R121">
            <v>2.2897959183673464</v>
          </cell>
          <cell r="S121">
            <v>68</v>
          </cell>
        </row>
        <row r="122">
          <cell r="A122" t="str">
            <v>MTW Solutions, LLC</v>
          </cell>
          <cell r="B122">
            <v>69.75</v>
          </cell>
          <cell r="C122">
            <v>3.3521341463414633</v>
          </cell>
          <cell r="D122">
            <v>73</v>
          </cell>
          <cell r="E122" t="str">
            <v>No Bid</v>
          </cell>
          <cell r="F122" t="str">
            <v>No Bid</v>
          </cell>
          <cell r="G122" t="str">
            <v>No Bid</v>
          </cell>
          <cell r="H122" t="str">
            <v>No Bid</v>
          </cell>
          <cell r="I122" t="str">
            <v>No Bid</v>
          </cell>
          <cell r="J122" t="str">
            <v>No Bid</v>
          </cell>
          <cell r="K122">
            <v>69.75</v>
          </cell>
          <cell r="L122">
            <v>3.0809859154929575</v>
          </cell>
          <cell r="M122">
            <v>73</v>
          </cell>
          <cell r="N122" t="str">
            <v>No Bid</v>
          </cell>
          <cell r="O122" t="str">
            <v>No Bid</v>
          </cell>
          <cell r="P122" t="str">
            <v>No Bid</v>
          </cell>
          <cell r="Q122" t="str">
            <v>No Bid</v>
          </cell>
          <cell r="R122" t="str">
            <v>No Bid</v>
          </cell>
          <cell r="S122" t="str">
            <v>No Bid</v>
          </cell>
        </row>
        <row r="123">
          <cell r="A123" t="str">
            <v>My3Tech, Inc.</v>
          </cell>
          <cell r="B123">
            <v>72</v>
          </cell>
          <cell r="C123">
            <v>5.1619718309859151</v>
          </cell>
          <cell r="D123">
            <v>77</v>
          </cell>
          <cell r="E123">
            <v>72</v>
          </cell>
          <cell r="F123">
            <v>4.0228136882129277</v>
          </cell>
          <cell r="G123">
            <v>76</v>
          </cell>
          <cell r="H123">
            <v>72</v>
          </cell>
          <cell r="I123">
            <v>5.1366120218579239</v>
          </cell>
          <cell r="J123">
            <v>77</v>
          </cell>
          <cell r="K123">
            <v>72</v>
          </cell>
          <cell r="L123">
            <v>4.4642857142857144</v>
          </cell>
          <cell r="M123">
            <v>76</v>
          </cell>
          <cell r="N123">
            <v>72</v>
          </cell>
          <cell r="O123">
            <v>3.7105751391465676</v>
          </cell>
          <cell r="P123">
            <v>76</v>
          </cell>
          <cell r="Q123">
            <v>72</v>
          </cell>
          <cell r="R123">
            <v>4.021505376344086</v>
          </cell>
          <cell r="S123">
            <v>76</v>
          </cell>
        </row>
        <row r="124">
          <cell r="A124" t="str">
            <v>Mythics, LLC</v>
          </cell>
          <cell r="B124">
            <v>69.75</v>
          </cell>
          <cell r="C124">
            <v>2.2811203319502074</v>
          </cell>
          <cell r="D124">
            <v>72</v>
          </cell>
          <cell r="E124">
            <v>69.75</v>
          </cell>
          <cell r="F124">
            <v>2.2752688172043007</v>
          </cell>
          <cell r="G124">
            <v>72</v>
          </cell>
          <cell r="H124">
            <v>69.75</v>
          </cell>
          <cell r="I124">
            <v>1.950207468879668</v>
          </cell>
          <cell r="J124">
            <v>72</v>
          </cell>
          <cell r="K124" t="str">
            <v>No Bid</v>
          </cell>
          <cell r="L124" t="str">
            <v>No Bid</v>
          </cell>
          <cell r="M124" t="str">
            <v>No Bid</v>
          </cell>
          <cell r="N124" t="str">
            <v>No Bid</v>
          </cell>
          <cell r="O124" t="str">
            <v>No Bid</v>
          </cell>
          <cell r="P124" t="str">
            <v>No Bid</v>
          </cell>
          <cell r="Q124" t="str">
            <v>No Bid</v>
          </cell>
          <cell r="R124" t="str">
            <v>No Bid</v>
          </cell>
          <cell r="S124" t="str">
            <v>No Bid</v>
          </cell>
        </row>
        <row r="125">
          <cell r="A125" t="str">
            <v>NENZEN LLC</v>
          </cell>
          <cell r="B125">
            <v>65.25</v>
          </cell>
          <cell r="C125">
            <v>3.301801801801802</v>
          </cell>
          <cell r="D125">
            <v>69</v>
          </cell>
          <cell r="E125" t="str">
            <v>No Bid</v>
          </cell>
          <cell r="F125" t="str">
            <v>No Bid</v>
          </cell>
          <cell r="G125" t="str">
            <v>No Bid</v>
          </cell>
          <cell r="H125">
            <v>65.25</v>
          </cell>
          <cell r="I125">
            <v>2.7557900908824391</v>
          </cell>
          <cell r="J125">
            <v>68</v>
          </cell>
          <cell r="K125">
            <v>65.25</v>
          </cell>
          <cell r="L125">
            <v>3.3524904214559386</v>
          </cell>
          <cell r="M125">
            <v>69</v>
          </cell>
          <cell r="N125">
            <v>65.25</v>
          </cell>
          <cell r="O125">
            <v>2.9239766081871341</v>
          </cell>
          <cell r="P125">
            <v>68</v>
          </cell>
          <cell r="Q125" t="str">
            <v>No Bid</v>
          </cell>
          <cell r="R125" t="str">
            <v>No Bid</v>
          </cell>
          <cell r="S125" t="str">
            <v>No Bid</v>
          </cell>
        </row>
        <row r="126">
          <cell r="A126" t="str">
            <v>Nexthop LLC</v>
          </cell>
          <cell r="B126">
            <v>56.25</v>
          </cell>
          <cell r="C126">
            <v>3.0541666666666667</v>
          </cell>
          <cell r="D126">
            <v>59</v>
          </cell>
          <cell r="E126" t="str">
            <v>No Bid</v>
          </cell>
          <cell r="F126" t="str">
            <v>No Bid</v>
          </cell>
          <cell r="G126" t="str">
            <v>No Bid</v>
          </cell>
          <cell r="H126">
            <v>56.25</v>
          </cell>
          <cell r="I126">
            <v>2.6857142857142859</v>
          </cell>
          <cell r="J126">
            <v>59</v>
          </cell>
          <cell r="K126" t="str">
            <v>No Bid</v>
          </cell>
          <cell r="L126" t="str">
            <v>No Bid</v>
          </cell>
          <cell r="M126" t="str">
            <v>No Bid</v>
          </cell>
          <cell r="N126">
            <v>56.25</v>
          </cell>
          <cell r="O126">
            <v>2.7027027027027026</v>
          </cell>
          <cell r="P126">
            <v>59</v>
          </cell>
          <cell r="Q126" t="str">
            <v>No Bid</v>
          </cell>
          <cell r="R126" t="str">
            <v>No Bid</v>
          </cell>
          <cell r="S126" t="str">
            <v>No Bid</v>
          </cell>
        </row>
        <row r="127">
          <cell r="A127" t="str">
            <v>Niha Technologies Inc.</v>
          </cell>
          <cell r="B127">
            <v>60.75</v>
          </cell>
          <cell r="C127">
            <v>6.4676470588235286</v>
          </cell>
          <cell r="D127">
            <v>67</v>
          </cell>
          <cell r="E127">
            <v>60.75</v>
          </cell>
          <cell r="F127">
            <v>5.4256410256410259</v>
          </cell>
          <cell r="G127">
            <v>66</v>
          </cell>
          <cell r="H127">
            <v>60.75</v>
          </cell>
          <cell r="I127">
            <v>6.2666666666666675</v>
          </cell>
          <cell r="J127">
            <v>67</v>
          </cell>
          <cell r="K127">
            <v>60.75</v>
          </cell>
          <cell r="L127">
            <v>6.7307692307692317</v>
          </cell>
          <cell r="M127">
            <v>67</v>
          </cell>
          <cell r="N127">
            <v>60.75</v>
          </cell>
          <cell r="O127">
            <v>6.6666666666666661</v>
          </cell>
          <cell r="P127">
            <v>67</v>
          </cell>
          <cell r="Q127">
            <v>60.75</v>
          </cell>
          <cell r="R127">
            <v>6.2333333333333325</v>
          </cell>
          <cell r="S127">
            <v>67</v>
          </cell>
        </row>
        <row r="128">
          <cell r="A128" t="str">
            <v>NITCO Inc.</v>
          </cell>
          <cell r="B128">
            <v>62.999999999999993</v>
          </cell>
          <cell r="C128">
            <v>3.7654109589041096</v>
          </cell>
          <cell r="D128">
            <v>67</v>
          </cell>
          <cell r="E128">
            <v>62.999999999999993</v>
          </cell>
          <cell r="F128">
            <v>3.2060606060606061</v>
          </cell>
          <cell r="G128">
            <v>66</v>
          </cell>
          <cell r="H128">
            <v>62.999999999999993</v>
          </cell>
          <cell r="I128">
            <v>3.2867132867132867</v>
          </cell>
          <cell r="J128">
            <v>66</v>
          </cell>
          <cell r="K128">
            <v>62.999999999999993</v>
          </cell>
          <cell r="L128">
            <v>3.2407407407407405</v>
          </cell>
          <cell r="M128">
            <v>66</v>
          </cell>
          <cell r="N128" t="str">
            <v>No Bid</v>
          </cell>
          <cell r="O128" t="str">
            <v>No Bid</v>
          </cell>
          <cell r="P128" t="str">
            <v>No Bid</v>
          </cell>
          <cell r="Q128" t="str">
            <v>No Bid</v>
          </cell>
          <cell r="R128" t="str">
            <v>No Bid</v>
          </cell>
          <cell r="S128" t="str">
            <v>No Bid</v>
          </cell>
        </row>
        <row r="129">
          <cell r="A129" t="str">
            <v>Novalink Solutions LLC</v>
          </cell>
          <cell r="B129">
            <v>74.25</v>
          </cell>
          <cell r="C129">
            <v>5.9432432432432432</v>
          </cell>
          <cell r="D129">
            <v>80</v>
          </cell>
          <cell r="E129">
            <v>74.25</v>
          </cell>
          <cell r="F129">
            <v>5.8777777777777773</v>
          </cell>
          <cell r="G129">
            <v>80</v>
          </cell>
          <cell r="H129">
            <v>74.25</v>
          </cell>
          <cell r="I129">
            <v>6.2666666666666675</v>
          </cell>
          <cell r="J129">
            <v>81</v>
          </cell>
          <cell r="K129">
            <v>74.25</v>
          </cell>
          <cell r="L129">
            <v>6.25</v>
          </cell>
          <cell r="M129">
            <v>81</v>
          </cell>
          <cell r="N129">
            <v>74.25</v>
          </cell>
          <cell r="O129">
            <v>6.0606060606060606</v>
          </cell>
          <cell r="P129">
            <v>80</v>
          </cell>
          <cell r="Q129">
            <v>74.25</v>
          </cell>
          <cell r="R129">
            <v>6.6</v>
          </cell>
          <cell r="S129">
            <v>81</v>
          </cell>
        </row>
        <row r="130">
          <cell r="A130" t="str">
            <v>NTT DATA Americas, Inc.</v>
          </cell>
          <cell r="B130">
            <v>78.75</v>
          </cell>
          <cell r="C130">
            <v>2.3147368421052632</v>
          </cell>
          <cell r="D130">
            <v>81</v>
          </cell>
          <cell r="E130">
            <v>78.75</v>
          </cell>
          <cell r="F130">
            <v>2.2273684210526317</v>
          </cell>
          <cell r="G130">
            <v>81</v>
          </cell>
          <cell r="H130">
            <v>78.75</v>
          </cell>
          <cell r="I130">
            <v>1.9789473684210526</v>
          </cell>
          <cell r="J130">
            <v>81</v>
          </cell>
          <cell r="K130">
            <v>78.75</v>
          </cell>
          <cell r="L130">
            <v>2.3026315789473681</v>
          </cell>
          <cell r="M130">
            <v>81</v>
          </cell>
          <cell r="N130">
            <v>78.75</v>
          </cell>
          <cell r="O130">
            <v>2.1052631578947367</v>
          </cell>
          <cell r="P130">
            <v>81</v>
          </cell>
          <cell r="Q130" t="str">
            <v>No Bid</v>
          </cell>
          <cell r="R130" t="str">
            <v>No Bid</v>
          </cell>
          <cell r="S130" t="str">
            <v>No Bid</v>
          </cell>
        </row>
        <row r="131">
          <cell r="A131" t="str">
            <v>OLAN Associates LLC</v>
          </cell>
          <cell r="B131">
            <v>60.75</v>
          </cell>
          <cell r="C131">
            <v>5.4125233828886472</v>
          </cell>
          <cell r="D131">
            <v>66</v>
          </cell>
          <cell r="E131">
            <v>60.75</v>
          </cell>
          <cell r="F131">
            <v>5.6965024121295649</v>
          </cell>
          <cell r="G131">
            <v>66</v>
          </cell>
          <cell r="H131">
            <v>60.75</v>
          </cell>
          <cell r="I131">
            <v>6.0544774148669624</v>
          </cell>
          <cell r="J131">
            <v>67</v>
          </cell>
          <cell r="K131">
            <v>60.75</v>
          </cell>
          <cell r="L131">
            <v>5.5836332542052736</v>
          </cell>
          <cell r="M131">
            <v>66</v>
          </cell>
          <cell r="N131">
            <v>60.75</v>
          </cell>
          <cell r="O131">
            <v>4.9940570720842201</v>
          </cell>
          <cell r="P131">
            <v>66</v>
          </cell>
          <cell r="Q131">
            <v>60.75</v>
          </cell>
          <cell r="R131">
            <v>6.8430072638339121</v>
          </cell>
          <cell r="S131">
            <v>68</v>
          </cell>
        </row>
        <row r="132">
          <cell r="A132" t="str">
            <v>ONIKOM LLC</v>
          </cell>
          <cell r="B132">
            <v>56.25</v>
          </cell>
          <cell r="C132">
            <v>6.1083333333333334</v>
          </cell>
          <cell r="D132">
            <v>62</v>
          </cell>
          <cell r="E132">
            <v>56.25</v>
          </cell>
          <cell r="F132">
            <v>5.8777777777777773</v>
          </cell>
          <cell r="G132">
            <v>62</v>
          </cell>
          <cell r="H132">
            <v>56.25</v>
          </cell>
          <cell r="I132">
            <v>5.2222222222222223</v>
          </cell>
          <cell r="J132">
            <v>61</v>
          </cell>
          <cell r="K132">
            <v>56.25</v>
          </cell>
          <cell r="L132">
            <v>4.7554347826086953</v>
          </cell>
          <cell r="M132">
            <v>61</v>
          </cell>
          <cell r="N132">
            <v>56.25</v>
          </cell>
          <cell r="O132">
            <v>5.5555555555555554</v>
          </cell>
          <cell r="P132">
            <v>62</v>
          </cell>
          <cell r="Q132">
            <v>56.25</v>
          </cell>
          <cell r="R132">
            <v>5.905263157894737</v>
          </cell>
          <cell r="S132">
            <v>62</v>
          </cell>
        </row>
        <row r="133">
          <cell r="A133" t="str">
            <v>Optima Business Solutions LLC</v>
          </cell>
          <cell r="B133">
            <v>69.75</v>
          </cell>
          <cell r="C133">
            <v>2.4433333333333334</v>
          </cell>
          <cell r="D133">
            <v>72</v>
          </cell>
          <cell r="E133">
            <v>69.75</v>
          </cell>
          <cell r="F133">
            <v>2.1159999999999997</v>
          </cell>
          <cell r="G133">
            <v>72</v>
          </cell>
          <cell r="H133">
            <v>69.75</v>
          </cell>
          <cell r="I133">
            <v>1.88</v>
          </cell>
          <cell r="J133">
            <v>72</v>
          </cell>
          <cell r="K133">
            <v>69.75</v>
          </cell>
          <cell r="L133">
            <v>1.5909090909090908</v>
          </cell>
          <cell r="M133">
            <v>71</v>
          </cell>
          <cell r="N133">
            <v>69.75</v>
          </cell>
          <cell r="O133">
            <v>1.8181818181818183</v>
          </cell>
          <cell r="P133">
            <v>72</v>
          </cell>
          <cell r="Q133">
            <v>69.75</v>
          </cell>
          <cell r="R133">
            <v>2.2439999999999998</v>
          </cell>
          <cell r="S133">
            <v>72</v>
          </cell>
        </row>
        <row r="134">
          <cell r="A134" t="str">
            <v>Orayaah Consulting</v>
          </cell>
          <cell r="B134">
            <v>65.25</v>
          </cell>
          <cell r="C134">
            <v>5.4974999999999996</v>
          </cell>
          <cell r="D134">
            <v>71</v>
          </cell>
          <cell r="E134">
            <v>65.25</v>
          </cell>
          <cell r="F134">
            <v>5.5684210526315789</v>
          </cell>
          <cell r="G134">
            <v>71</v>
          </cell>
          <cell r="H134">
            <v>65.25</v>
          </cell>
          <cell r="I134">
            <v>5.3714285714285719</v>
          </cell>
          <cell r="J134">
            <v>71</v>
          </cell>
          <cell r="K134">
            <v>65.25</v>
          </cell>
          <cell r="L134">
            <v>4.5103092783505154</v>
          </cell>
          <cell r="M134">
            <v>70</v>
          </cell>
          <cell r="N134">
            <v>65.25</v>
          </cell>
          <cell r="O134">
            <v>4</v>
          </cell>
          <cell r="P134">
            <v>69</v>
          </cell>
          <cell r="Q134">
            <v>65.25</v>
          </cell>
          <cell r="R134">
            <v>4.8782608695652172</v>
          </cell>
          <cell r="S134">
            <v>70</v>
          </cell>
        </row>
        <row r="135">
          <cell r="A135" t="str">
            <v>OST, Inc.</v>
          </cell>
          <cell r="B135">
            <v>78.75</v>
          </cell>
          <cell r="C135">
            <v>5.0079708494648143</v>
          </cell>
          <cell r="D135">
            <v>84</v>
          </cell>
          <cell r="E135">
            <v>78.75</v>
          </cell>
          <cell r="F135">
            <v>4.1151302994943597</v>
          </cell>
          <cell r="G135">
            <v>83</v>
          </cell>
          <cell r="H135">
            <v>78.75</v>
          </cell>
          <cell r="I135">
            <v>4.7215420355371389</v>
          </cell>
          <cell r="J135">
            <v>83</v>
          </cell>
          <cell r="K135">
            <v>78.75</v>
          </cell>
          <cell r="L135">
            <v>4.6682227409136381</v>
          </cell>
          <cell r="M135">
            <v>83</v>
          </cell>
          <cell r="N135">
            <v>78.75</v>
          </cell>
          <cell r="O135">
            <v>3.4298280271035564</v>
          </cell>
          <cell r="P135">
            <v>82</v>
          </cell>
          <cell r="Q135">
            <v>78.75</v>
          </cell>
          <cell r="R135">
            <v>4.6493688639551189</v>
          </cell>
          <cell r="S135">
            <v>83</v>
          </cell>
        </row>
        <row r="136">
          <cell r="A136" t="str">
            <v>Paramount Software Solutions, Inc</v>
          </cell>
          <cell r="B136">
            <v>58.5</v>
          </cell>
          <cell r="C136">
            <v>5.6384615384615389</v>
          </cell>
          <cell r="D136">
            <v>64</v>
          </cell>
          <cell r="E136">
            <v>58.5</v>
          </cell>
          <cell r="F136">
            <v>5.4256410256410259</v>
          </cell>
          <cell r="G136">
            <v>64</v>
          </cell>
          <cell r="H136">
            <v>58.5</v>
          </cell>
          <cell r="I136">
            <v>5.875</v>
          </cell>
          <cell r="J136">
            <v>64</v>
          </cell>
          <cell r="K136">
            <v>58.5</v>
          </cell>
          <cell r="L136">
            <v>5.1470588235294112</v>
          </cell>
          <cell r="M136">
            <v>64</v>
          </cell>
          <cell r="N136">
            <v>58.5</v>
          </cell>
          <cell r="O136">
            <v>4.8780487804878048</v>
          </cell>
          <cell r="P136">
            <v>63</v>
          </cell>
          <cell r="Q136">
            <v>58.5</v>
          </cell>
          <cell r="R136">
            <v>6.6785714285714279</v>
          </cell>
          <cell r="S136">
            <v>65</v>
          </cell>
        </row>
        <row r="137">
          <cell r="A137" t="str">
            <v>Patterns LLC</v>
          </cell>
          <cell r="B137" t="str">
            <v>No Bid</v>
          </cell>
          <cell r="C137" t="str">
            <v>No Bid</v>
          </cell>
          <cell r="D137" t="str">
            <v>No Bid</v>
          </cell>
          <cell r="E137" t="str">
            <v>No Bid</v>
          </cell>
          <cell r="F137" t="str">
            <v>No Bid</v>
          </cell>
          <cell r="G137" t="str">
            <v>No Bid</v>
          </cell>
          <cell r="H137" t="str">
            <v>No Bid</v>
          </cell>
          <cell r="I137" t="str">
            <v>No Bid</v>
          </cell>
          <cell r="J137" t="str">
            <v>No Bid</v>
          </cell>
          <cell r="K137" t="str">
            <v>No Bid</v>
          </cell>
          <cell r="L137" t="str">
            <v>No Bid</v>
          </cell>
          <cell r="M137" t="str">
            <v>No Bid</v>
          </cell>
          <cell r="N137" t="str">
            <v>No Bid</v>
          </cell>
          <cell r="O137" t="str">
            <v>No Bid</v>
          </cell>
          <cell r="P137" t="str">
            <v>No Bid</v>
          </cell>
          <cell r="Q137" t="str">
            <v>No Bid</v>
          </cell>
          <cell r="R137" t="str">
            <v>No Bid</v>
          </cell>
          <cell r="S137" t="str">
            <v>No Bid</v>
          </cell>
        </row>
        <row r="138">
          <cell r="A138" t="str">
            <v>Peak Mountain Technology Solutions, LLC</v>
          </cell>
          <cell r="B138">
            <v>56.25</v>
          </cell>
          <cell r="C138">
            <v>2.4164835164835168</v>
          </cell>
          <cell r="D138">
            <v>59</v>
          </cell>
          <cell r="E138">
            <v>56.25</v>
          </cell>
          <cell r="F138">
            <v>2.2900432900432897</v>
          </cell>
          <cell r="G138">
            <v>59</v>
          </cell>
          <cell r="H138" t="str">
            <v>No Bid</v>
          </cell>
          <cell r="I138" t="str">
            <v>No Bid</v>
          </cell>
          <cell r="J138" t="str">
            <v>No Bid</v>
          </cell>
          <cell r="K138">
            <v>56.25</v>
          </cell>
          <cell r="L138">
            <v>1.953125</v>
          </cell>
          <cell r="M138">
            <v>58</v>
          </cell>
          <cell r="N138" t="str">
            <v>No Bid</v>
          </cell>
          <cell r="O138" t="str">
            <v>No Bid</v>
          </cell>
          <cell r="P138" t="str">
            <v>No Bid</v>
          </cell>
          <cell r="Q138" t="str">
            <v>No Bid</v>
          </cell>
          <cell r="R138" t="str">
            <v>No Bid</v>
          </cell>
          <cell r="S138" t="str">
            <v>No Bid</v>
          </cell>
        </row>
        <row r="139">
          <cell r="A139" t="str">
            <v>Pedigo Staffing Services, LLC</v>
          </cell>
          <cell r="B139">
            <v>60.75</v>
          </cell>
          <cell r="C139">
            <v>4.6197478991596643</v>
          </cell>
          <cell r="D139">
            <v>65</v>
          </cell>
          <cell r="E139">
            <v>60.75</v>
          </cell>
          <cell r="F139">
            <v>3.7785714285714285</v>
          </cell>
          <cell r="G139">
            <v>65</v>
          </cell>
          <cell r="H139">
            <v>60.75</v>
          </cell>
          <cell r="I139">
            <v>4.4761904761904763</v>
          </cell>
          <cell r="J139">
            <v>65</v>
          </cell>
          <cell r="K139">
            <v>60.75</v>
          </cell>
          <cell r="L139">
            <v>4.4642857142857144</v>
          </cell>
          <cell r="M139">
            <v>65</v>
          </cell>
          <cell r="N139">
            <v>60.75</v>
          </cell>
          <cell r="O139">
            <v>4.166666666666667</v>
          </cell>
          <cell r="P139">
            <v>65</v>
          </cell>
          <cell r="Q139">
            <v>60.75</v>
          </cell>
          <cell r="R139">
            <v>4.3153846153846152</v>
          </cell>
          <cell r="S139">
            <v>65</v>
          </cell>
        </row>
        <row r="140">
          <cell r="A140" t="str">
            <v>Piazza Technical Consulting, LLC</v>
          </cell>
          <cell r="B140">
            <v>63</v>
          </cell>
          <cell r="C140">
            <v>4.072222222222222</v>
          </cell>
          <cell r="D140">
            <v>67</v>
          </cell>
          <cell r="E140">
            <v>63</v>
          </cell>
          <cell r="F140">
            <v>3.9185185185185185</v>
          </cell>
          <cell r="G140">
            <v>67</v>
          </cell>
          <cell r="H140">
            <v>63</v>
          </cell>
          <cell r="I140">
            <v>4.4761904761904763</v>
          </cell>
          <cell r="J140">
            <v>67</v>
          </cell>
          <cell r="K140">
            <v>63</v>
          </cell>
          <cell r="L140">
            <v>4.166666666666667</v>
          </cell>
          <cell r="M140">
            <v>67</v>
          </cell>
          <cell r="N140">
            <v>63</v>
          </cell>
          <cell r="O140">
            <v>3.7037037037037033</v>
          </cell>
          <cell r="P140">
            <v>67</v>
          </cell>
          <cell r="Q140">
            <v>63</v>
          </cell>
          <cell r="R140">
            <v>4.155555555555555</v>
          </cell>
          <cell r="S140">
            <v>67</v>
          </cell>
        </row>
        <row r="141">
          <cell r="A141" t="str">
            <v>EAG Gulf Coast, LLC (Posthlewaite and Netterville)</v>
          </cell>
          <cell r="B141">
            <v>72</v>
          </cell>
          <cell r="C141">
            <v>1.9990909090909093</v>
          </cell>
          <cell r="D141">
            <v>74</v>
          </cell>
          <cell r="E141">
            <v>72</v>
          </cell>
          <cell r="F141">
            <v>1.7633333333333334</v>
          </cell>
          <cell r="G141">
            <v>74</v>
          </cell>
          <cell r="H141">
            <v>72</v>
          </cell>
          <cell r="I141">
            <v>1.88</v>
          </cell>
          <cell r="J141">
            <v>74</v>
          </cell>
          <cell r="K141">
            <v>72</v>
          </cell>
          <cell r="L141">
            <v>2.1875</v>
          </cell>
          <cell r="M141">
            <v>74</v>
          </cell>
          <cell r="N141">
            <v>72</v>
          </cell>
          <cell r="O141">
            <v>2</v>
          </cell>
          <cell r="P141">
            <v>74</v>
          </cell>
          <cell r="Q141">
            <v>72</v>
          </cell>
          <cell r="R141">
            <v>1.8699999999999997</v>
          </cell>
          <cell r="S141">
            <v>74</v>
          </cell>
        </row>
        <row r="142">
          <cell r="A142" t="str">
            <v>Prakat Solutions, a division of Dalrada Financial Corporation</v>
          </cell>
          <cell r="B142">
            <v>58.5</v>
          </cell>
          <cell r="C142">
            <v>5.2274996434174872</v>
          </cell>
          <cell r="D142">
            <v>64</v>
          </cell>
          <cell r="E142">
            <v>58.5</v>
          </cell>
          <cell r="F142">
            <v>5.1862745098039209</v>
          </cell>
          <cell r="G142">
            <v>64</v>
          </cell>
          <cell r="H142">
            <v>58.5</v>
          </cell>
          <cell r="I142">
            <v>5.0058579188411967</v>
          </cell>
          <cell r="J142">
            <v>64</v>
          </cell>
          <cell r="K142">
            <v>58.5</v>
          </cell>
          <cell r="L142">
            <v>4.790320814628271</v>
          </cell>
          <cell r="M142">
            <v>63</v>
          </cell>
          <cell r="N142" t="str">
            <v>No Bid</v>
          </cell>
          <cell r="O142" t="str">
            <v>No Bid</v>
          </cell>
          <cell r="P142" t="str">
            <v>No Bid</v>
          </cell>
          <cell r="Q142" t="str">
            <v>No Bid</v>
          </cell>
          <cell r="R142" t="str">
            <v>No Bid</v>
          </cell>
          <cell r="S142" t="str">
            <v>No Bid</v>
          </cell>
        </row>
        <row r="143">
          <cell r="A143" t="str">
            <v>Presidio Networked Solutions Group, LLC</v>
          </cell>
          <cell r="B143">
            <v>67.5</v>
          </cell>
          <cell r="C143">
            <v>1.8635593220338984</v>
          </cell>
          <cell r="D143">
            <v>69</v>
          </cell>
          <cell r="E143">
            <v>67.5</v>
          </cell>
          <cell r="F143">
            <v>1.7203252032520324</v>
          </cell>
          <cell r="G143">
            <v>69</v>
          </cell>
          <cell r="H143">
            <v>67.5</v>
          </cell>
          <cell r="I143">
            <v>1.5666666666666669</v>
          </cell>
          <cell r="J143">
            <v>69</v>
          </cell>
          <cell r="K143">
            <v>67.5</v>
          </cell>
          <cell r="L143">
            <v>1.75</v>
          </cell>
          <cell r="M143">
            <v>69</v>
          </cell>
          <cell r="N143">
            <v>67.5</v>
          </cell>
          <cell r="O143">
            <v>1.6</v>
          </cell>
          <cell r="P143">
            <v>69</v>
          </cell>
          <cell r="Q143">
            <v>67.5</v>
          </cell>
          <cell r="R143">
            <v>2.137142857142857</v>
          </cell>
          <cell r="S143">
            <v>70</v>
          </cell>
        </row>
        <row r="144">
          <cell r="A144" t="str">
            <v>Protiviti Government Services Inc</v>
          </cell>
          <cell r="B144">
            <v>72</v>
          </cell>
          <cell r="C144">
            <v>2.6510584944784683</v>
          </cell>
          <cell r="D144">
            <v>75</v>
          </cell>
          <cell r="E144">
            <v>72</v>
          </cell>
          <cell r="F144">
            <v>2.4577787069946799</v>
          </cell>
          <cell r="G144">
            <v>74</v>
          </cell>
          <cell r="H144">
            <v>72</v>
          </cell>
          <cell r="I144">
            <v>2.6846404295424686</v>
          </cell>
          <cell r="J144">
            <v>75</v>
          </cell>
          <cell r="K144">
            <v>72</v>
          </cell>
          <cell r="L144">
            <v>2.4335298698409167</v>
          </cell>
          <cell r="M144">
            <v>74</v>
          </cell>
          <cell r="N144">
            <v>72</v>
          </cell>
          <cell r="O144">
            <v>2.411149153686647</v>
          </cell>
          <cell r="P144">
            <v>74</v>
          </cell>
          <cell r="Q144">
            <v>72</v>
          </cell>
          <cell r="R144">
            <v>2.4494607693315285</v>
          </cell>
          <cell r="S144">
            <v>74</v>
          </cell>
        </row>
        <row r="145">
          <cell r="A145" t="str">
            <v>Providence Staffing, LLC</v>
          </cell>
          <cell r="B145">
            <v>56.25</v>
          </cell>
          <cell r="C145">
            <v>5.8796791443850269</v>
          </cell>
          <cell r="D145">
            <v>62</v>
          </cell>
          <cell r="E145">
            <v>56.25</v>
          </cell>
          <cell r="F145">
            <v>5.1359223300970864</v>
          </cell>
          <cell r="G145">
            <v>61</v>
          </cell>
          <cell r="H145" t="str">
            <v>No Bid</v>
          </cell>
          <cell r="I145" t="str">
            <v>No Bid</v>
          </cell>
          <cell r="J145" t="str">
            <v>No Bid</v>
          </cell>
          <cell r="K145" t="str">
            <v>No Bid</v>
          </cell>
          <cell r="L145" t="str">
            <v>No Bid</v>
          </cell>
          <cell r="M145" t="str">
            <v>No Bid</v>
          </cell>
          <cell r="N145">
            <v>56.25</v>
          </cell>
          <cell r="O145">
            <v>4.6728971962616823</v>
          </cell>
          <cell r="P145">
            <v>61</v>
          </cell>
          <cell r="Q145">
            <v>56.25</v>
          </cell>
          <cell r="R145">
            <v>7.0124999999999993</v>
          </cell>
          <cell r="S145">
            <v>63</v>
          </cell>
        </row>
        <row r="146">
          <cell r="A146" t="str">
            <v>Quadrant Resource LLC</v>
          </cell>
          <cell r="B146">
            <v>65.25</v>
          </cell>
          <cell r="C146">
            <v>5.1378504672897201</v>
          </cell>
          <cell r="D146">
            <v>70</v>
          </cell>
          <cell r="E146">
            <v>65.25</v>
          </cell>
          <cell r="F146">
            <v>3.765124555160142</v>
          </cell>
          <cell r="G146">
            <v>69</v>
          </cell>
          <cell r="H146">
            <v>65.25</v>
          </cell>
          <cell r="I146">
            <v>5.8024691358024691</v>
          </cell>
          <cell r="J146">
            <v>71</v>
          </cell>
          <cell r="K146">
            <v>65.25</v>
          </cell>
          <cell r="L146">
            <v>5.6818181818181825</v>
          </cell>
          <cell r="M146">
            <v>71</v>
          </cell>
          <cell r="N146">
            <v>65.25</v>
          </cell>
          <cell r="O146">
            <v>4.2735042735042734</v>
          </cell>
          <cell r="P146">
            <v>70</v>
          </cell>
          <cell r="Q146">
            <v>65.25</v>
          </cell>
          <cell r="R146">
            <v>6.9259259259259256</v>
          </cell>
          <cell r="S146">
            <v>72</v>
          </cell>
        </row>
        <row r="147">
          <cell r="A147" t="str">
            <v>R2 Global</v>
          </cell>
          <cell r="B147">
            <v>56.25</v>
          </cell>
          <cell r="C147">
            <v>3.665</v>
          </cell>
          <cell r="D147">
            <v>60</v>
          </cell>
          <cell r="E147">
            <v>56.25</v>
          </cell>
          <cell r="F147">
            <v>3.5266666666666668</v>
          </cell>
          <cell r="G147">
            <v>60</v>
          </cell>
          <cell r="H147">
            <v>56.25</v>
          </cell>
          <cell r="I147">
            <v>3.76</v>
          </cell>
          <cell r="J147">
            <v>60</v>
          </cell>
          <cell r="K147">
            <v>56.25</v>
          </cell>
          <cell r="L147">
            <v>4.375</v>
          </cell>
          <cell r="M147">
            <v>61</v>
          </cell>
          <cell r="N147">
            <v>56.25</v>
          </cell>
          <cell r="O147">
            <v>3.333333333333333</v>
          </cell>
          <cell r="P147">
            <v>60</v>
          </cell>
          <cell r="Q147">
            <v>56.25</v>
          </cell>
          <cell r="R147">
            <v>3.2057142857142855</v>
          </cell>
          <cell r="S147">
            <v>59</v>
          </cell>
        </row>
        <row r="148">
          <cell r="A148" t="str">
            <v>RADgov, Inc.</v>
          </cell>
          <cell r="B148">
            <v>65.25</v>
          </cell>
          <cell r="C148">
            <v>5.0389550870760766</v>
          </cell>
          <cell r="D148">
            <v>70</v>
          </cell>
          <cell r="E148">
            <v>65.25</v>
          </cell>
          <cell r="F148">
            <v>4.1490196078431376</v>
          </cell>
          <cell r="G148">
            <v>69</v>
          </cell>
          <cell r="H148">
            <v>65.25</v>
          </cell>
          <cell r="I148">
            <v>6.0892660491028048</v>
          </cell>
          <cell r="J148">
            <v>71</v>
          </cell>
          <cell r="K148">
            <v>65.25</v>
          </cell>
          <cell r="L148">
            <v>4.7856049004594183</v>
          </cell>
          <cell r="M148">
            <v>70</v>
          </cell>
          <cell r="N148">
            <v>65.25</v>
          </cell>
          <cell r="O148">
            <v>3.6408650695405234</v>
          </cell>
          <cell r="P148">
            <v>69</v>
          </cell>
          <cell r="Q148">
            <v>65.25</v>
          </cell>
          <cell r="R148">
            <v>5.1598068521499201</v>
          </cell>
          <cell r="S148">
            <v>70</v>
          </cell>
        </row>
        <row r="149">
          <cell r="A149" t="str">
            <v>Randstad North America dba Randstad Technologies</v>
          </cell>
          <cell r="B149">
            <v>54</v>
          </cell>
          <cell r="C149">
            <v>5.2860576923076934</v>
          </cell>
          <cell r="D149">
            <v>59</v>
          </cell>
          <cell r="E149">
            <v>54</v>
          </cell>
          <cell r="F149">
            <v>4.7657657657657655</v>
          </cell>
          <cell r="G149">
            <v>59</v>
          </cell>
          <cell r="H149">
            <v>54</v>
          </cell>
          <cell r="I149">
            <v>5.4022988505747129</v>
          </cell>
          <cell r="J149">
            <v>59</v>
          </cell>
          <cell r="K149">
            <v>54</v>
          </cell>
          <cell r="L149">
            <v>4.6542553191489358</v>
          </cell>
          <cell r="M149">
            <v>59</v>
          </cell>
          <cell r="N149">
            <v>54</v>
          </cell>
          <cell r="O149">
            <v>4.3859649122807012</v>
          </cell>
          <cell r="P149">
            <v>58</v>
          </cell>
          <cell r="Q149">
            <v>54</v>
          </cell>
          <cell r="R149">
            <v>5.936507936507935</v>
          </cell>
          <cell r="S149">
            <v>60</v>
          </cell>
        </row>
        <row r="150">
          <cell r="A150" t="str">
            <v>RAPS Consulting, Inc.</v>
          </cell>
          <cell r="B150">
            <v>60.75</v>
          </cell>
          <cell r="C150">
            <v>5.2582496413199422</v>
          </cell>
          <cell r="D150">
            <v>66</v>
          </cell>
          <cell r="E150">
            <v>60.75</v>
          </cell>
          <cell r="F150">
            <v>5.9855170853134201</v>
          </cell>
          <cell r="G150">
            <v>67</v>
          </cell>
          <cell r="H150">
            <v>60.75</v>
          </cell>
          <cell r="I150">
            <v>5.6640154254037123</v>
          </cell>
          <cell r="J150">
            <v>66</v>
          </cell>
          <cell r="K150">
            <v>60.75</v>
          </cell>
          <cell r="L150">
            <v>4.5112394308104768</v>
          </cell>
          <cell r="M150">
            <v>65</v>
          </cell>
          <cell r="N150">
            <v>60.75</v>
          </cell>
          <cell r="O150">
            <v>4.2960862654122094</v>
          </cell>
          <cell r="P150">
            <v>65</v>
          </cell>
          <cell r="Q150">
            <v>60.75</v>
          </cell>
          <cell r="R150">
            <v>5.0815217391304337</v>
          </cell>
          <cell r="S150">
            <v>66</v>
          </cell>
        </row>
        <row r="151">
          <cell r="A151" t="str">
            <v>RedMane Technology LLC</v>
          </cell>
          <cell r="B151">
            <v>69.75</v>
          </cell>
          <cell r="C151">
            <v>2.0551401869158878</v>
          </cell>
          <cell r="D151">
            <v>72</v>
          </cell>
          <cell r="E151" t="str">
            <v>No Bid</v>
          </cell>
          <cell r="F151" t="str">
            <v>No Bid</v>
          </cell>
          <cell r="G151" t="str">
            <v>No Bid</v>
          </cell>
          <cell r="H151" t="str">
            <v>No Bid</v>
          </cell>
          <cell r="I151" t="str">
            <v>No Bid</v>
          </cell>
          <cell r="J151" t="str">
            <v>No Bid</v>
          </cell>
          <cell r="K151">
            <v>69.75</v>
          </cell>
          <cell r="L151">
            <v>2.2435897435897436</v>
          </cell>
          <cell r="M151">
            <v>72</v>
          </cell>
          <cell r="N151" t="str">
            <v>No Bid</v>
          </cell>
          <cell r="O151" t="str">
            <v>No Bid</v>
          </cell>
          <cell r="P151" t="str">
            <v>No Bid</v>
          </cell>
          <cell r="Q151" t="str">
            <v>No Bid</v>
          </cell>
          <cell r="R151" t="str">
            <v>No Bid</v>
          </cell>
          <cell r="S151" t="str">
            <v>No Bid</v>
          </cell>
        </row>
        <row r="152">
          <cell r="A152" t="str">
            <v>DADJ Inc (Remote Symphony)</v>
          </cell>
          <cell r="B152">
            <v>58.5</v>
          </cell>
          <cell r="C152" t="str">
            <v>DQ</v>
          </cell>
          <cell r="D152">
            <v>59</v>
          </cell>
          <cell r="E152">
            <v>58.5</v>
          </cell>
          <cell r="F152" t="str">
            <v>DQ</v>
          </cell>
          <cell r="G152">
            <v>59</v>
          </cell>
          <cell r="H152">
            <v>58.5</v>
          </cell>
          <cell r="I152" t="str">
            <v>DQ</v>
          </cell>
          <cell r="J152">
            <v>59</v>
          </cell>
          <cell r="K152">
            <v>58.5</v>
          </cell>
          <cell r="L152" t="str">
            <v>DQ</v>
          </cell>
          <cell r="M152">
            <v>59</v>
          </cell>
          <cell r="N152">
            <v>58.5</v>
          </cell>
          <cell r="O152" t="str">
            <v>DQ</v>
          </cell>
          <cell r="P152">
            <v>59</v>
          </cell>
          <cell r="Q152">
            <v>58.5</v>
          </cell>
          <cell r="R152" t="str">
            <v>DQ</v>
          </cell>
          <cell r="S152">
            <v>59</v>
          </cell>
        </row>
        <row r="153">
          <cell r="A153" t="str">
            <v>Remy Corporation</v>
          </cell>
          <cell r="B153">
            <v>58.5</v>
          </cell>
          <cell r="C153">
            <v>3.665</v>
          </cell>
          <cell r="D153">
            <v>62</v>
          </cell>
          <cell r="E153">
            <v>58.5</v>
          </cell>
          <cell r="F153">
            <v>3.5266666666666668</v>
          </cell>
          <cell r="G153">
            <v>62</v>
          </cell>
          <cell r="H153">
            <v>58.5</v>
          </cell>
          <cell r="I153">
            <v>4.0869565217391308</v>
          </cell>
          <cell r="J153">
            <v>63</v>
          </cell>
          <cell r="K153">
            <v>58.5</v>
          </cell>
          <cell r="L153">
            <v>4.375</v>
          </cell>
          <cell r="M153">
            <v>63</v>
          </cell>
          <cell r="N153">
            <v>58.5</v>
          </cell>
          <cell r="O153">
            <v>4.166666666666667</v>
          </cell>
          <cell r="P153">
            <v>63</v>
          </cell>
          <cell r="Q153">
            <v>58.5</v>
          </cell>
          <cell r="R153">
            <v>4.3999999999999995</v>
          </cell>
          <cell r="S153">
            <v>63</v>
          </cell>
        </row>
        <row r="154">
          <cell r="A154" t="str">
            <v>Resource Logistics, Inc.</v>
          </cell>
          <cell r="B154">
            <v>69.75</v>
          </cell>
          <cell r="C154">
            <v>6.0412087912087911</v>
          </cell>
          <cell r="D154">
            <v>76</v>
          </cell>
          <cell r="E154">
            <v>69.75</v>
          </cell>
          <cell r="F154">
            <v>5.038095238095238</v>
          </cell>
          <cell r="G154">
            <v>75</v>
          </cell>
          <cell r="H154">
            <v>69.75</v>
          </cell>
          <cell r="I154">
            <v>5.5952380952380949</v>
          </cell>
          <cell r="J154">
            <v>75</v>
          </cell>
          <cell r="K154">
            <v>69.75</v>
          </cell>
          <cell r="L154">
            <v>5.6818181818181825</v>
          </cell>
          <cell r="M154">
            <v>75</v>
          </cell>
          <cell r="N154">
            <v>69.75</v>
          </cell>
          <cell r="O154">
            <v>5.2910052910052912</v>
          </cell>
          <cell r="P154">
            <v>75</v>
          </cell>
          <cell r="Q154">
            <v>69.75</v>
          </cell>
          <cell r="R154">
            <v>6.6785714285714279</v>
          </cell>
          <cell r="S154">
            <v>76</v>
          </cell>
        </row>
        <row r="155">
          <cell r="A155" t="str">
            <v>RICEFW Technologies Inc.</v>
          </cell>
          <cell r="B155">
            <v>69.75</v>
          </cell>
          <cell r="C155">
            <v>4.2288461538461544</v>
          </cell>
          <cell r="D155">
            <v>74</v>
          </cell>
          <cell r="E155">
            <v>69.75</v>
          </cell>
          <cell r="F155">
            <v>4.2319999999999993</v>
          </cell>
          <cell r="G155">
            <v>74</v>
          </cell>
          <cell r="H155">
            <v>69.75</v>
          </cell>
          <cell r="I155">
            <v>5.2222222222222223</v>
          </cell>
          <cell r="J155">
            <v>75</v>
          </cell>
          <cell r="K155">
            <v>69.75</v>
          </cell>
          <cell r="L155">
            <v>4.8611111111111107</v>
          </cell>
          <cell r="M155">
            <v>75</v>
          </cell>
          <cell r="N155">
            <v>69.75</v>
          </cell>
          <cell r="O155">
            <v>5.2631578947368416</v>
          </cell>
          <cell r="P155">
            <v>75</v>
          </cell>
          <cell r="Q155">
            <v>69.75</v>
          </cell>
          <cell r="R155">
            <v>6.2333333333333325</v>
          </cell>
          <cell r="S155">
            <v>76</v>
          </cell>
        </row>
        <row r="156">
          <cell r="A156" t="str">
            <v>Riya Interactive, Inc.</v>
          </cell>
          <cell r="B156">
            <v>60.75</v>
          </cell>
          <cell r="C156">
            <v>2.4433333333333334</v>
          </cell>
          <cell r="D156">
            <v>63</v>
          </cell>
          <cell r="E156">
            <v>60.75</v>
          </cell>
          <cell r="F156">
            <v>2.3511111111111109</v>
          </cell>
          <cell r="G156">
            <v>63</v>
          </cell>
          <cell r="H156">
            <v>60.75</v>
          </cell>
          <cell r="I156">
            <v>2.088888888888889</v>
          </cell>
          <cell r="J156">
            <v>63</v>
          </cell>
          <cell r="K156">
            <v>60.75</v>
          </cell>
          <cell r="L156">
            <v>2.5</v>
          </cell>
          <cell r="M156">
            <v>63</v>
          </cell>
          <cell r="N156">
            <v>60.75</v>
          </cell>
          <cell r="O156">
            <v>2.2222222222222223</v>
          </cell>
          <cell r="P156">
            <v>63</v>
          </cell>
          <cell r="Q156">
            <v>60.75</v>
          </cell>
          <cell r="R156">
            <v>2.2439999999999998</v>
          </cell>
          <cell r="S156">
            <v>63</v>
          </cell>
        </row>
        <row r="157">
          <cell r="A157" t="str">
            <v>Rose International, Inc.</v>
          </cell>
          <cell r="B157">
            <v>76.5</v>
          </cell>
          <cell r="C157">
            <v>5.2059659090909083</v>
          </cell>
          <cell r="D157">
            <v>82</v>
          </cell>
          <cell r="E157">
            <v>76.5</v>
          </cell>
          <cell r="F157">
            <v>5.1434127369956242</v>
          </cell>
          <cell r="G157">
            <v>82</v>
          </cell>
          <cell r="H157">
            <v>76.5</v>
          </cell>
          <cell r="I157">
            <v>5.5852644087938197</v>
          </cell>
          <cell r="J157">
            <v>82</v>
          </cell>
          <cell r="K157">
            <v>76.5</v>
          </cell>
          <cell r="L157">
            <v>5.5239898989898979</v>
          </cell>
          <cell r="M157">
            <v>82</v>
          </cell>
          <cell r="N157">
            <v>76.5</v>
          </cell>
          <cell r="O157">
            <v>5.1948051948051948</v>
          </cell>
          <cell r="P157">
            <v>82</v>
          </cell>
          <cell r="Q157">
            <v>76.5</v>
          </cell>
          <cell r="R157">
            <v>5.2307692307692299</v>
          </cell>
          <cell r="S157">
            <v>82</v>
          </cell>
        </row>
        <row r="158">
          <cell r="A158" t="str">
            <v>Ruvos LLC</v>
          </cell>
          <cell r="B158">
            <v>65.25</v>
          </cell>
          <cell r="C158">
            <v>4.6129641283826297</v>
          </cell>
          <cell r="D158">
            <v>70</v>
          </cell>
          <cell r="E158">
            <v>65.25</v>
          </cell>
          <cell r="F158">
            <v>4.4783068783068778</v>
          </cell>
          <cell r="G158">
            <v>70</v>
          </cell>
          <cell r="H158">
            <v>65.25</v>
          </cell>
          <cell r="I158">
            <v>5.5556540600601672</v>
          </cell>
          <cell r="J158">
            <v>71</v>
          </cell>
          <cell r="K158">
            <v>65.25</v>
          </cell>
          <cell r="L158">
            <v>5.8413944576849381</v>
          </cell>
          <cell r="M158">
            <v>71</v>
          </cell>
          <cell r="N158">
            <v>65.25</v>
          </cell>
          <cell r="O158">
            <v>3.8506487380461425</v>
          </cell>
          <cell r="P158">
            <v>69</v>
          </cell>
          <cell r="Q158">
            <v>65.25</v>
          </cell>
          <cell r="R158">
            <v>4.8571428571428568</v>
          </cell>
          <cell r="S158">
            <v>70</v>
          </cell>
        </row>
        <row r="159">
          <cell r="A159" t="str">
            <v>SA Technologies Inc.</v>
          </cell>
          <cell r="B159">
            <v>62.999999999999993</v>
          </cell>
          <cell r="C159">
            <v>6.8419415059116373</v>
          </cell>
          <cell r="D159">
            <v>70</v>
          </cell>
          <cell r="E159">
            <v>62.999999999999993</v>
          </cell>
          <cell r="F159">
            <v>5.5801687763713081</v>
          </cell>
          <cell r="G159">
            <v>69</v>
          </cell>
          <cell r="H159">
            <v>62.999999999999993</v>
          </cell>
          <cell r="I159">
            <v>7.0996978851963739</v>
          </cell>
          <cell r="J159">
            <v>70</v>
          </cell>
          <cell r="K159">
            <v>62.999999999999993</v>
          </cell>
          <cell r="L159">
            <v>6.8359375</v>
          </cell>
          <cell r="M159">
            <v>70</v>
          </cell>
          <cell r="N159">
            <v>62.999999999999993</v>
          </cell>
          <cell r="O159">
            <v>5.0125313283208017</v>
          </cell>
          <cell r="P159">
            <v>68</v>
          </cell>
          <cell r="Q159">
            <v>62.999999999999993</v>
          </cell>
          <cell r="R159">
            <v>5.4334140435835341</v>
          </cell>
          <cell r="S159">
            <v>68</v>
          </cell>
        </row>
        <row r="160">
          <cell r="A160" t="str">
            <v>SANROSE Information Services Inc DBA SANBIZ Tech Inc</v>
          </cell>
          <cell r="B160">
            <v>65.25</v>
          </cell>
          <cell r="C160">
            <v>3.1414285714285715</v>
          </cell>
          <cell r="D160">
            <v>68</v>
          </cell>
          <cell r="E160">
            <v>65.25</v>
          </cell>
          <cell r="F160">
            <v>2.645</v>
          </cell>
          <cell r="G160">
            <v>68</v>
          </cell>
          <cell r="H160">
            <v>65.25</v>
          </cell>
          <cell r="I160">
            <v>2.3499999999999996</v>
          </cell>
          <cell r="J160">
            <v>68</v>
          </cell>
          <cell r="K160">
            <v>65.25</v>
          </cell>
          <cell r="L160">
            <v>2.5</v>
          </cell>
          <cell r="M160">
            <v>68</v>
          </cell>
          <cell r="N160">
            <v>65.25</v>
          </cell>
          <cell r="O160">
            <v>2.2222222222222223</v>
          </cell>
          <cell r="P160">
            <v>67</v>
          </cell>
          <cell r="Q160">
            <v>65.25</v>
          </cell>
          <cell r="R160">
            <v>2.2439999999999998</v>
          </cell>
          <cell r="S160">
            <v>67</v>
          </cell>
        </row>
        <row r="161">
          <cell r="A161" t="str">
            <v>SbxgPlus LLC (d/b/a Sbxg+)</v>
          </cell>
          <cell r="B161">
            <v>60.75</v>
          </cell>
          <cell r="C161">
            <v>6.0252518056575441</v>
          </cell>
          <cell r="D161">
            <v>67</v>
          </cell>
          <cell r="E161">
            <v>60.75</v>
          </cell>
          <cell r="F161">
            <v>5.1609756097560977</v>
          </cell>
          <cell r="G161">
            <v>66</v>
          </cell>
          <cell r="H161">
            <v>60.75</v>
          </cell>
          <cell r="I161">
            <v>5.108695652173914</v>
          </cell>
          <cell r="J161">
            <v>66</v>
          </cell>
          <cell r="K161">
            <v>60.75</v>
          </cell>
          <cell r="L161">
            <v>5.1071628688830781</v>
          </cell>
          <cell r="M161">
            <v>66</v>
          </cell>
          <cell r="N161">
            <v>60.75</v>
          </cell>
          <cell r="O161">
            <v>4.5587162654996352</v>
          </cell>
          <cell r="P161">
            <v>65</v>
          </cell>
          <cell r="Q161">
            <v>60.75</v>
          </cell>
          <cell r="R161">
            <v>7.9344874405974188</v>
          </cell>
          <cell r="S161">
            <v>69</v>
          </cell>
        </row>
        <row r="162">
          <cell r="A162" t="str">
            <v>Serigor, Inc.</v>
          </cell>
          <cell r="B162">
            <v>69.75</v>
          </cell>
          <cell r="C162">
            <v>4.997727272727273</v>
          </cell>
          <cell r="D162">
            <v>75</v>
          </cell>
          <cell r="E162">
            <v>69.75</v>
          </cell>
          <cell r="F162">
            <v>3.7785714285714285</v>
          </cell>
          <cell r="G162">
            <v>74</v>
          </cell>
          <cell r="H162">
            <v>69.75</v>
          </cell>
          <cell r="I162">
            <v>4.9473684210526319</v>
          </cell>
          <cell r="J162">
            <v>75</v>
          </cell>
          <cell r="K162">
            <v>69.75</v>
          </cell>
          <cell r="L162">
            <v>4.8611111111111107</v>
          </cell>
          <cell r="M162">
            <v>75</v>
          </cell>
          <cell r="N162">
            <v>69.75</v>
          </cell>
          <cell r="O162">
            <v>4.166666666666667</v>
          </cell>
          <cell r="P162">
            <v>74</v>
          </cell>
          <cell r="Q162">
            <v>69.75</v>
          </cell>
          <cell r="R162">
            <v>4.4879999999999995</v>
          </cell>
          <cell r="S162">
            <v>74</v>
          </cell>
        </row>
        <row r="163">
          <cell r="A163" t="str">
            <v>SHI International Corp.</v>
          </cell>
          <cell r="B163">
            <v>60.75</v>
          </cell>
          <cell r="C163">
            <v>1.4660000000000002</v>
          </cell>
          <cell r="D163">
            <v>62</v>
          </cell>
          <cell r="E163">
            <v>60.75</v>
          </cell>
          <cell r="F163">
            <v>1.4106666666666667</v>
          </cell>
          <cell r="G163">
            <v>62</v>
          </cell>
          <cell r="H163">
            <v>60.75</v>
          </cell>
          <cell r="I163">
            <v>1.6347826086956521</v>
          </cell>
          <cell r="J163">
            <v>62</v>
          </cell>
          <cell r="K163">
            <v>60.75</v>
          </cell>
          <cell r="L163">
            <v>1.0294117647058822</v>
          </cell>
          <cell r="M163">
            <v>62</v>
          </cell>
          <cell r="N163">
            <v>60.75</v>
          </cell>
          <cell r="O163">
            <v>1.0526315789473684</v>
          </cell>
          <cell r="P163">
            <v>62</v>
          </cell>
          <cell r="Q163">
            <v>60.75</v>
          </cell>
          <cell r="R163">
            <v>1.4477419354838708</v>
          </cell>
          <cell r="S163">
            <v>62</v>
          </cell>
        </row>
        <row r="164">
          <cell r="A164" t="str">
            <v>Sky Systems, Inc.</v>
          </cell>
          <cell r="B164">
            <v>58.5</v>
          </cell>
          <cell r="C164">
            <v>9.2112428266242201</v>
          </cell>
          <cell r="D164">
            <v>68</v>
          </cell>
          <cell r="E164">
            <v>58.5</v>
          </cell>
          <cell r="F164">
            <v>8.1975786924939467</v>
          </cell>
          <cell r="G164">
            <v>67</v>
          </cell>
          <cell r="H164">
            <v>58.5</v>
          </cell>
          <cell r="I164">
            <v>7.0943396226415087</v>
          </cell>
          <cell r="J164">
            <v>66</v>
          </cell>
          <cell r="K164">
            <v>58.5</v>
          </cell>
          <cell r="L164">
            <v>10</v>
          </cell>
          <cell r="M164">
            <v>69</v>
          </cell>
          <cell r="N164">
            <v>58.5</v>
          </cell>
          <cell r="O164">
            <v>6.4257028112449799</v>
          </cell>
          <cell r="P164">
            <v>65</v>
          </cell>
          <cell r="Q164">
            <v>58.5</v>
          </cell>
          <cell r="R164">
            <v>7.0399999999999991</v>
          </cell>
          <cell r="S164">
            <v>66</v>
          </cell>
        </row>
        <row r="165">
          <cell r="A165" t="str">
            <v>Smart Information Management Systems, Inc.</v>
          </cell>
          <cell r="B165">
            <v>67.5</v>
          </cell>
          <cell r="C165">
            <v>4.3980000000000006</v>
          </cell>
          <cell r="D165">
            <v>72</v>
          </cell>
          <cell r="E165">
            <v>67.5</v>
          </cell>
          <cell r="F165">
            <v>3.3587301587301588</v>
          </cell>
          <cell r="G165">
            <v>71</v>
          </cell>
          <cell r="H165">
            <v>67.5</v>
          </cell>
          <cell r="I165">
            <v>6.7142857142857135</v>
          </cell>
          <cell r="J165">
            <v>74</v>
          </cell>
          <cell r="K165">
            <v>67.5</v>
          </cell>
          <cell r="L165">
            <v>5.46875</v>
          </cell>
          <cell r="M165">
            <v>73</v>
          </cell>
          <cell r="N165" t="str">
            <v>No Bid</v>
          </cell>
          <cell r="O165" t="str">
            <v>No Bid</v>
          </cell>
          <cell r="P165" t="str">
            <v>No Bid</v>
          </cell>
          <cell r="Q165">
            <v>67.5</v>
          </cell>
          <cell r="R165">
            <v>4.2339622641509429</v>
          </cell>
          <cell r="S165">
            <v>72</v>
          </cell>
        </row>
        <row r="166">
          <cell r="A166" t="str">
            <v>Softpath System, LLC</v>
          </cell>
          <cell r="B166">
            <v>56.25</v>
          </cell>
          <cell r="C166">
            <v>6.8718750000000011</v>
          </cell>
          <cell r="D166">
            <v>63</v>
          </cell>
          <cell r="E166">
            <v>56.25</v>
          </cell>
          <cell r="F166">
            <v>6.2235294117647051</v>
          </cell>
          <cell r="G166">
            <v>62</v>
          </cell>
          <cell r="H166">
            <v>56.25</v>
          </cell>
          <cell r="I166">
            <v>7.2307692307692308</v>
          </cell>
          <cell r="J166">
            <v>63</v>
          </cell>
          <cell r="K166">
            <v>56.25</v>
          </cell>
          <cell r="L166">
            <v>6.25</v>
          </cell>
          <cell r="M166">
            <v>63</v>
          </cell>
          <cell r="N166">
            <v>56.25</v>
          </cell>
          <cell r="O166">
            <v>7.6923076923076925</v>
          </cell>
          <cell r="P166">
            <v>64</v>
          </cell>
          <cell r="Q166">
            <v>56.25</v>
          </cell>
          <cell r="R166">
            <v>7.7379310344827577</v>
          </cell>
          <cell r="S166">
            <v>64</v>
          </cell>
        </row>
        <row r="167">
          <cell r="A167" t="str">
            <v xml:space="preserve">SoftSages LLC Dba SoftSages Technology </v>
          </cell>
          <cell r="B167">
            <v>60.75</v>
          </cell>
          <cell r="C167">
            <v>6.4676470588235286</v>
          </cell>
          <cell r="D167">
            <v>67</v>
          </cell>
          <cell r="E167">
            <v>60.75</v>
          </cell>
          <cell r="F167">
            <v>5.8777777777777773</v>
          </cell>
          <cell r="G167">
            <v>67</v>
          </cell>
          <cell r="H167">
            <v>60.75</v>
          </cell>
          <cell r="I167">
            <v>6.2666666666666675</v>
          </cell>
          <cell r="J167">
            <v>67</v>
          </cell>
          <cell r="K167">
            <v>60.75</v>
          </cell>
          <cell r="L167">
            <v>6.25</v>
          </cell>
          <cell r="M167">
            <v>67</v>
          </cell>
          <cell r="N167">
            <v>60.75</v>
          </cell>
          <cell r="O167">
            <v>4.2553191489361701</v>
          </cell>
          <cell r="P167">
            <v>65</v>
          </cell>
          <cell r="Q167">
            <v>60.75</v>
          </cell>
          <cell r="R167">
            <v>5.3428571428571425</v>
          </cell>
          <cell r="S167">
            <v>66</v>
          </cell>
        </row>
        <row r="168">
          <cell r="A168" t="str">
            <v>Sparkhound LLC</v>
          </cell>
          <cell r="B168">
            <v>65.25</v>
          </cell>
          <cell r="C168">
            <v>2.1990000000000003</v>
          </cell>
          <cell r="D168">
            <v>67</v>
          </cell>
          <cell r="E168">
            <v>65.25</v>
          </cell>
          <cell r="F168">
            <v>2.1159999999999997</v>
          </cell>
          <cell r="G168">
            <v>67</v>
          </cell>
          <cell r="H168">
            <v>65.25</v>
          </cell>
          <cell r="I168">
            <v>1.88</v>
          </cell>
          <cell r="J168">
            <v>67</v>
          </cell>
          <cell r="K168">
            <v>65.25</v>
          </cell>
          <cell r="L168">
            <v>2.1875</v>
          </cell>
          <cell r="M168">
            <v>67</v>
          </cell>
          <cell r="N168">
            <v>65.25</v>
          </cell>
          <cell r="O168">
            <v>1.5384615384615385</v>
          </cell>
          <cell r="P168">
            <v>67</v>
          </cell>
          <cell r="Q168" t="str">
            <v>No Bid</v>
          </cell>
          <cell r="R168" t="str">
            <v>No Bid</v>
          </cell>
          <cell r="S168" t="str">
            <v>No Bid</v>
          </cell>
        </row>
        <row r="169">
          <cell r="A169" t="str">
            <v>SpotPoint LLC</v>
          </cell>
          <cell r="B169">
            <v>56.25</v>
          </cell>
          <cell r="C169">
            <v>7.8535714285714286</v>
          </cell>
          <cell r="D169">
            <v>64</v>
          </cell>
          <cell r="E169" t="str">
            <v>No Bid</v>
          </cell>
          <cell r="F169" t="str">
            <v>No Bid</v>
          </cell>
          <cell r="G169" t="str">
            <v>No Bid</v>
          </cell>
          <cell r="H169" t="str">
            <v>No Bid</v>
          </cell>
          <cell r="I169" t="str">
            <v>No Bid</v>
          </cell>
          <cell r="J169" t="str">
            <v>No Bid</v>
          </cell>
          <cell r="K169" t="str">
            <v>No Bid</v>
          </cell>
          <cell r="L169" t="str">
            <v>No Bid</v>
          </cell>
          <cell r="M169" t="str">
            <v>No Bid</v>
          </cell>
          <cell r="N169" t="str">
            <v>No Bid</v>
          </cell>
          <cell r="O169" t="str">
            <v>No Bid</v>
          </cell>
          <cell r="P169" t="str">
            <v>No Bid</v>
          </cell>
          <cell r="Q169">
            <v>56.25</v>
          </cell>
          <cell r="R169">
            <v>6.2333333333333325</v>
          </cell>
          <cell r="S169">
            <v>62</v>
          </cell>
        </row>
        <row r="170">
          <cell r="A170" t="str">
            <v>Sunshine Enterprise USA LLC</v>
          </cell>
          <cell r="B170">
            <v>47.25</v>
          </cell>
          <cell r="C170">
            <v>4.5812499999999998</v>
          </cell>
          <cell r="D170">
            <v>52</v>
          </cell>
          <cell r="E170">
            <v>47.25</v>
          </cell>
          <cell r="F170">
            <v>4.8090909090909086</v>
          </cell>
          <cell r="G170">
            <v>52</v>
          </cell>
          <cell r="H170">
            <v>47.25</v>
          </cell>
          <cell r="I170">
            <v>6.7142857142857135</v>
          </cell>
          <cell r="J170">
            <v>54</v>
          </cell>
          <cell r="K170">
            <v>47.25</v>
          </cell>
          <cell r="L170">
            <v>4.8611111111111107</v>
          </cell>
          <cell r="M170">
            <v>52</v>
          </cell>
          <cell r="N170" t="str">
            <v>No Bid</v>
          </cell>
          <cell r="O170" t="str">
            <v>No Bid</v>
          </cell>
          <cell r="P170" t="str">
            <v>No Bid</v>
          </cell>
          <cell r="Q170" t="str">
            <v>No Bid</v>
          </cell>
          <cell r="R170" t="str">
            <v>No Bid</v>
          </cell>
          <cell r="S170" t="str">
            <v>No Bid</v>
          </cell>
        </row>
        <row r="171">
          <cell r="A171" t="str">
            <v>System Soft Technologies LLC</v>
          </cell>
          <cell r="B171">
            <v>72.900000000000006</v>
          </cell>
          <cell r="C171">
            <v>5.9432432432432432</v>
          </cell>
          <cell r="D171">
            <v>79</v>
          </cell>
          <cell r="E171">
            <v>72.900000000000006</v>
          </cell>
          <cell r="F171">
            <v>4.4641350210970465</v>
          </cell>
          <cell r="G171">
            <v>77</v>
          </cell>
          <cell r="H171">
            <v>72.900000000000006</v>
          </cell>
          <cell r="I171">
            <v>7.3151750972762644</v>
          </cell>
          <cell r="J171">
            <v>80</v>
          </cell>
          <cell r="K171">
            <v>72.900000000000006</v>
          </cell>
          <cell r="L171">
            <v>5.7565789473684212</v>
          </cell>
          <cell r="M171">
            <v>79</v>
          </cell>
          <cell r="N171">
            <v>72.900000000000006</v>
          </cell>
          <cell r="O171">
            <v>5.9880239520958076</v>
          </cell>
          <cell r="P171">
            <v>79</v>
          </cell>
          <cell r="Q171">
            <v>72.900000000000006</v>
          </cell>
          <cell r="R171">
            <v>6.2333333333333325</v>
          </cell>
          <cell r="S171">
            <v>79</v>
          </cell>
        </row>
        <row r="172">
          <cell r="A172" t="str">
            <v>Tech Brains Solutions, Inc.</v>
          </cell>
          <cell r="B172">
            <v>51.75</v>
          </cell>
          <cell r="C172">
            <v>4.2288461538461544</v>
          </cell>
          <cell r="D172">
            <v>56</v>
          </cell>
          <cell r="E172">
            <v>51.75</v>
          </cell>
          <cell r="F172">
            <v>4.1490196078431376</v>
          </cell>
          <cell r="G172">
            <v>56</v>
          </cell>
          <cell r="H172">
            <v>51.75</v>
          </cell>
          <cell r="I172">
            <v>5.6969696969696972</v>
          </cell>
          <cell r="J172">
            <v>57</v>
          </cell>
          <cell r="K172">
            <v>51.75</v>
          </cell>
          <cell r="L172">
            <v>6.25</v>
          </cell>
          <cell r="M172">
            <v>58</v>
          </cell>
          <cell r="N172">
            <v>51.75</v>
          </cell>
          <cell r="O172">
            <v>4.166666666666667</v>
          </cell>
          <cell r="P172">
            <v>56</v>
          </cell>
          <cell r="Q172">
            <v>51.75</v>
          </cell>
          <cell r="R172">
            <v>4.3999999999999995</v>
          </cell>
          <cell r="S172">
            <v>56</v>
          </cell>
        </row>
        <row r="173">
          <cell r="A173" t="str">
            <v>TEI Software Development, Inc.</v>
          </cell>
          <cell r="B173">
            <v>67.5</v>
          </cell>
          <cell r="C173">
            <v>3.331818181818182</v>
          </cell>
          <cell r="D173">
            <v>71</v>
          </cell>
          <cell r="E173">
            <v>67.5</v>
          </cell>
          <cell r="F173">
            <v>3.2060606060606061</v>
          </cell>
          <cell r="G173">
            <v>71</v>
          </cell>
          <cell r="H173" t="str">
            <v>No Bid</v>
          </cell>
          <cell r="I173" t="str">
            <v>No Bid</v>
          </cell>
          <cell r="J173" t="str">
            <v>No Bid</v>
          </cell>
          <cell r="K173">
            <v>67.5</v>
          </cell>
          <cell r="L173">
            <v>3.125</v>
          </cell>
          <cell r="M173">
            <v>71</v>
          </cell>
          <cell r="N173" t="str">
            <v>No Bid</v>
          </cell>
          <cell r="O173" t="str">
            <v>No Bid</v>
          </cell>
          <cell r="P173" t="str">
            <v>No Bid</v>
          </cell>
          <cell r="Q173">
            <v>67.5</v>
          </cell>
          <cell r="R173">
            <v>3.1605633802816895</v>
          </cell>
          <cell r="S173">
            <v>71</v>
          </cell>
        </row>
        <row r="174">
          <cell r="A174" t="str">
            <v>Teknicloud Inc.</v>
          </cell>
          <cell r="B174">
            <v>58.5</v>
          </cell>
          <cell r="C174">
            <v>8.4576923076923087</v>
          </cell>
          <cell r="D174">
            <v>67</v>
          </cell>
          <cell r="E174">
            <v>58.5</v>
          </cell>
          <cell r="F174">
            <v>8.0151515151515156</v>
          </cell>
          <cell r="G174">
            <v>67</v>
          </cell>
          <cell r="H174">
            <v>58.5</v>
          </cell>
          <cell r="I174">
            <v>8.1034482758620676</v>
          </cell>
          <cell r="J174">
            <v>67</v>
          </cell>
          <cell r="K174">
            <v>58.5</v>
          </cell>
          <cell r="L174">
            <v>7.8125</v>
          </cell>
          <cell r="M174">
            <v>66</v>
          </cell>
          <cell r="N174">
            <v>58.5</v>
          </cell>
          <cell r="O174">
            <v>7.1428571428571432</v>
          </cell>
          <cell r="P174">
            <v>66</v>
          </cell>
          <cell r="Q174" t="str">
            <v>No Bid</v>
          </cell>
          <cell r="R174" t="str">
            <v>No Bid</v>
          </cell>
          <cell r="S174" t="str">
            <v>No Bid</v>
          </cell>
        </row>
        <row r="175">
          <cell r="A175" t="str">
            <v>TEKsystems, Inc.</v>
          </cell>
          <cell r="B175">
            <v>76.5</v>
          </cell>
          <cell r="C175">
            <v>2.7487499999999998</v>
          </cell>
          <cell r="D175">
            <v>79</v>
          </cell>
          <cell r="E175">
            <v>76.5</v>
          </cell>
          <cell r="F175">
            <v>2.645</v>
          </cell>
          <cell r="G175">
            <v>79</v>
          </cell>
          <cell r="H175">
            <v>76.5</v>
          </cell>
          <cell r="I175">
            <v>3.1333333333333337</v>
          </cell>
          <cell r="J175">
            <v>80</v>
          </cell>
          <cell r="K175">
            <v>76.5</v>
          </cell>
          <cell r="L175">
            <v>3.5</v>
          </cell>
          <cell r="M175">
            <v>80</v>
          </cell>
          <cell r="N175">
            <v>76.5</v>
          </cell>
          <cell r="O175">
            <v>2.5</v>
          </cell>
          <cell r="P175">
            <v>79</v>
          </cell>
          <cell r="Q175">
            <v>76.5</v>
          </cell>
          <cell r="R175">
            <v>2.6399999999999997</v>
          </cell>
          <cell r="S175">
            <v>79</v>
          </cell>
        </row>
        <row r="176">
          <cell r="A176" t="str">
            <v>The Evolvers Group, L.P.</v>
          </cell>
          <cell r="B176">
            <v>51.75</v>
          </cell>
          <cell r="C176">
            <v>3.9267857142857143</v>
          </cell>
          <cell r="D176">
            <v>56</v>
          </cell>
          <cell r="E176">
            <v>51.75</v>
          </cell>
          <cell r="F176">
            <v>3.9185185185185185</v>
          </cell>
          <cell r="G176">
            <v>56</v>
          </cell>
          <cell r="H176">
            <v>51.75</v>
          </cell>
          <cell r="I176">
            <v>4.0869565217391308</v>
          </cell>
          <cell r="J176">
            <v>56</v>
          </cell>
          <cell r="K176">
            <v>51.75</v>
          </cell>
          <cell r="L176">
            <v>3.645833333333333</v>
          </cell>
          <cell r="M176">
            <v>55</v>
          </cell>
          <cell r="N176">
            <v>51.75</v>
          </cell>
          <cell r="O176">
            <v>3.225806451612903</v>
          </cell>
          <cell r="P176">
            <v>55</v>
          </cell>
          <cell r="Q176">
            <v>51.75</v>
          </cell>
          <cell r="R176">
            <v>4.155555555555555</v>
          </cell>
          <cell r="S176">
            <v>56</v>
          </cell>
        </row>
        <row r="177">
          <cell r="A177" t="str">
            <v>Judge Technical Services, Inc</v>
          </cell>
          <cell r="B177">
            <v>60.75</v>
          </cell>
          <cell r="C177">
            <v>4.7804347826086957</v>
          </cell>
          <cell r="D177">
            <v>66</v>
          </cell>
          <cell r="E177">
            <v>60.75</v>
          </cell>
          <cell r="F177">
            <v>3.9924528301886792</v>
          </cell>
          <cell r="G177">
            <v>65</v>
          </cell>
          <cell r="H177">
            <v>60.75</v>
          </cell>
          <cell r="I177">
            <v>4.9473684210526319</v>
          </cell>
          <cell r="J177">
            <v>66</v>
          </cell>
          <cell r="K177">
            <v>60.75</v>
          </cell>
          <cell r="L177">
            <v>4.8611111111111107</v>
          </cell>
          <cell r="M177">
            <v>66</v>
          </cell>
          <cell r="N177">
            <v>60.75</v>
          </cell>
          <cell r="O177">
            <v>5.2631578947368416</v>
          </cell>
          <cell r="P177">
            <v>66</v>
          </cell>
          <cell r="Q177">
            <v>60.75</v>
          </cell>
          <cell r="R177">
            <v>5.7538461538461529</v>
          </cell>
          <cell r="S177">
            <v>67</v>
          </cell>
        </row>
        <row r="178">
          <cell r="A178" t="str">
            <v>The Michelle Martin Group. LLC</v>
          </cell>
          <cell r="B178">
            <v>49.5</v>
          </cell>
          <cell r="C178">
            <v>6.7042682926829267</v>
          </cell>
          <cell r="D178">
            <v>56</v>
          </cell>
          <cell r="E178">
            <v>49.5</v>
          </cell>
          <cell r="F178">
            <v>5.688172043010753</v>
          </cell>
          <cell r="G178">
            <v>55</v>
          </cell>
          <cell r="H178">
            <v>49.5</v>
          </cell>
          <cell r="I178">
            <v>5.6626506024096388</v>
          </cell>
          <cell r="J178">
            <v>55</v>
          </cell>
          <cell r="K178">
            <v>49.5</v>
          </cell>
          <cell r="L178">
            <v>5.5379746835443031</v>
          </cell>
          <cell r="M178">
            <v>55</v>
          </cell>
          <cell r="N178">
            <v>49.5</v>
          </cell>
          <cell r="O178">
            <v>4.901960784313725</v>
          </cell>
          <cell r="P178">
            <v>54</v>
          </cell>
          <cell r="Q178" t="str">
            <v>No Bid</v>
          </cell>
          <cell r="R178" t="str">
            <v>No Bid</v>
          </cell>
          <cell r="S178" t="str">
            <v>No Bid</v>
          </cell>
        </row>
        <row r="179">
          <cell r="A179" t="str">
            <v>Transformyx LLC, dba Lockstep Technology Group</v>
          </cell>
          <cell r="B179" t="str">
            <v>No Bid</v>
          </cell>
          <cell r="C179" t="str">
            <v>No Bid</v>
          </cell>
          <cell r="D179" t="str">
            <v>No Bid</v>
          </cell>
          <cell r="E179" t="str">
            <v>No Bid</v>
          </cell>
          <cell r="F179" t="str">
            <v>No Bid</v>
          </cell>
          <cell r="G179" t="str">
            <v>No Bid</v>
          </cell>
          <cell r="H179">
            <v>54</v>
          </cell>
          <cell r="I179">
            <v>2.1363636363636362</v>
          </cell>
          <cell r="J179">
            <v>56</v>
          </cell>
          <cell r="K179" t="str">
            <v>No Bid</v>
          </cell>
          <cell r="L179" t="str">
            <v>No Bid</v>
          </cell>
          <cell r="M179" t="str">
            <v>No Bid</v>
          </cell>
          <cell r="N179">
            <v>54</v>
          </cell>
          <cell r="O179">
            <v>2.2222222222222223</v>
          </cell>
          <cell r="P179">
            <v>56</v>
          </cell>
          <cell r="Q179" t="str">
            <v>No Bid</v>
          </cell>
          <cell r="R179" t="str">
            <v>No Bid</v>
          </cell>
          <cell r="S179" t="str">
            <v>No Bid</v>
          </cell>
        </row>
        <row r="180">
          <cell r="A180" t="str">
            <v>TransReach Talent LLC</v>
          </cell>
          <cell r="B180">
            <v>51.75</v>
          </cell>
          <cell r="C180">
            <v>6.4676470588235286</v>
          </cell>
          <cell r="D180">
            <v>58</v>
          </cell>
          <cell r="E180">
            <v>51.75</v>
          </cell>
          <cell r="F180">
            <v>5.5684210526315789</v>
          </cell>
          <cell r="G180">
            <v>57</v>
          </cell>
          <cell r="H180">
            <v>51.75</v>
          </cell>
          <cell r="I180">
            <v>5.875</v>
          </cell>
          <cell r="J180">
            <v>58</v>
          </cell>
          <cell r="K180">
            <v>51.75</v>
          </cell>
          <cell r="L180">
            <v>5.1470588235294112</v>
          </cell>
          <cell r="M180">
            <v>57</v>
          </cell>
          <cell r="N180">
            <v>51.75</v>
          </cell>
          <cell r="O180">
            <v>5.5555555555555554</v>
          </cell>
          <cell r="P180">
            <v>57</v>
          </cell>
          <cell r="Q180">
            <v>51.75</v>
          </cell>
          <cell r="R180">
            <v>5.6099999999999994</v>
          </cell>
          <cell r="S180">
            <v>57</v>
          </cell>
        </row>
        <row r="181">
          <cell r="A181" t="str">
            <v>Tri-Core Technologies LLC</v>
          </cell>
          <cell r="B181">
            <v>51.75</v>
          </cell>
          <cell r="C181">
            <v>4.072222222222222</v>
          </cell>
          <cell r="D181">
            <v>56</v>
          </cell>
          <cell r="E181" t="str">
            <v>No Bid</v>
          </cell>
          <cell r="F181" t="str">
            <v>No Bid</v>
          </cell>
          <cell r="G181" t="str">
            <v>No Bid</v>
          </cell>
          <cell r="H181">
            <v>51.75</v>
          </cell>
          <cell r="I181">
            <v>4.0869565217391308</v>
          </cell>
          <cell r="J181">
            <v>56</v>
          </cell>
          <cell r="K181">
            <v>51.75</v>
          </cell>
          <cell r="L181">
            <v>4.6052631578947363</v>
          </cell>
          <cell r="M181">
            <v>56</v>
          </cell>
          <cell r="N181" t="str">
            <v>No Bid</v>
          </cell>
          <cell r="O181" t="str">
            <v>No Bid</v>
          </cell>
          <cell r="P181" t="str">
            <v>No Bid</v>
          </cell>
          <cell r="Q181" t="str">
            <v>No Bid</v>
          </cell>
          <cell r="R181" t="str">
            <v>No Bid</v>
          </cell>
          <cell r="S181" t="str">
            <v>No Bid</v>
          </cell>
        </row>
        <row r="182">
          <cell r="A182" t="str">
            <v>Trigyn Technologies, Inc.</v>
          </cell>
          <cell r="B182">
            <v>69.75</v>
          </cell>
          <cell r="C182">
            <v>3.4359375000000005</v>
          </cell>
          <cell r="D182">
            <v>73</v>
          </cell>
          <cell r="E182">
            <v>69.75</v>
          </cell>
          <cell r="F182">
            <v>3.1117647058823525</v>
          </cell>
          <cell r="G182">
            <v>73</v>
          </cell>
          <cell r="H182">
            <v>69.75</v>
          </cell>
          <cell r="I182">
            <v>3.9166666666666665</v>
          </cell>
          <cell r="J182">
            <v>74</v>
          </cell>
          <cell r="K182">
            <v>69.75</v>
          </cell>
          <cell r="L182">
            <v>3.125</v>
          </cell>
          <cell r="M182">
            <v>73</v>
          </cell>
          <cell r="N182" t="str">
            <v>No Bid</v>
          </cell>
          <cell r="O182" t="str">
            <v>No Bid</v>
          </cell>
          <cell r="P182" t="str">
            <v>No Bid</v>
          </cell>
          <cell r="Q182" t="str">
            <v>No Bid</v>
          </cell>
          <cell r="R182" t="str">
            <v>No Bid</v>
          </cell>
          <cell r="S182" t="str">
            <v>No Bid</v>
          </cell>
        </row>
        <row r="183">
          <cell r="A183" t="str">
            <v>Triwave Solutions INC</v>
          </cell>
          <cell r="B183">
            <v>72</v>
          </cell>
          <cell r="C183">
            <v>4.29324482623975</v>
          </cell>
          <cell r="D183">
            <v>76</v>
          </cell>
          <cell r="E183">
            <v>72</v>
          </cell>
          <cell r="F183">
            <v>4.2175365908920242</v>
          </cell>
          <cell r="G183">
            <v>76</v>
          </cell>
          <cell r="H183">
            <v>72</v>
          </cell>
          <cell r="I183">
            <v>3.6763268019867805</v>
          </cell>
          <cell r="J183">
            <v>76</v>
          </cell>
          <cell r="K183">
            <v>72</v>
          </cell>
          <cell r="L183">
            <v>3.5875358753587534</v>
          </cell>
          <cell r="M183">
            <v>76</v>
          </cell>
          <cell r="N183">
            <v>72</v>
          </cell>
          <cell r="O183">
            <v>3.9348003580668327</v>
          </cell>
          <cell r="P183">
            <v>76</v>
          </cell>
          <cell r="Q183" t="str">
            <v>No Bid</v>
          </cell>
          <cell r="R183" t="str">
            <v>No Bid</v>
          </cell>
          <cell r="S183" t="str">
            <v>No Bid</v>
          </cell>
        </row>
        <row r="184">
          <cell r="A184" t="str">
            <v>Tryfacta Inc.</v>
          </cell>
          <cell r="B184">
            <v>72</v>
          </cell>
          <cell r="C184">
            <v>2.7282878411910669</v>
          </cell>
          <cell r="D184">
            <v>75</v>
          </cell>
          <cell r="E184">
            <v>72</v>
          </cell>
          <cell r="F184">
            <v>2.3936651583710407</v>
          </cell>
          <cell r="G184">
            <v>74</v>
          </cell>
          <cell r="H184">
            <v>72</v>
          </cell>
          <cell r="I184">
            <v>2.8355957767722471</v>
          </cell>
          <cell r="J184">
            <v>75</v>
          </cell>
          <cell r="K184">
            <v>72</v>
          </cell>
          <cell r="L184">
            <v>2.6923076923076921</v>
          </cell>
          <cell r="M184">
            <v>75</v>
          </cell>
          <cell r="N184">
            <v>72</v>
          </cell>
          <cell r="O184">
            <v>2.2624434389140271</v>
          </cell>
          <cell r="P184">
            <v>74</v>
          </cell>
          <cell r="Q184">
            <v>72</v>
          </cell>
          <cell r="R184">
            <v>2.4312026002166847</v>
          </cell>
          <cell r="S184">
            <v>74</v>
          </cell>
        </row>
        <row r="185">
          <cell r="A185" t="str">
            <v>Tunabear Inc</v>
          </cell>
          <cell r="B185">
            <v>56.25</v>
          </cell>
          <cell r="C185">
            <v>3.665</v>
          </cell>
          <cell r="D185">
            <v>60</v>
          </cell>
          <cell r="E185">
            <v>56.25</v>
          </cell>
          <cell r="F185">
            <v>2.9388888888888887</v>
          </cell>
          <cell r="G185">
            <v>59</v>
          </cell>
          <cell r="H185">
            <v>56.25</v>
          </cell>
          <cell r="I185">
            <v>3.2982456140350882</v>
          </cell>
          <cell r="J185">
            <v>60</v>
          </cell>
          <cell r="K185">
            <v>56.25</v>
          </cell>
          <cell r="L185">
            <v>2.916666666666667</v>
          </cell>
          <cell r="M185">
            <v>59</v>
          </cell>
          <cell r="N185" t="str">
            <v>No Bid</v>
          </cell>
          <cell r="O185" t="str">
            <v>No Bid</v>
          </cell>
          <cell r="P185" t="str">
            <v>No Bid</v>
          </cell>
          <cell r="Q185" t="str">
            <v>No Bid</v>
          </cell>
          <cell r="R185" t="str">
            <v>No Bid</v>
          </cell>
          <cell r="S185" t="str">
            <v>No Bid</v>
          </cell>
        </row>
        <row r="186">
          <cell r="A186" t="str">
            <v>Tykhe Services, LLC</v>
          </cell>
          <cell r="B186">
            <v>60.75</v>
          </cell>
          <cell r="C186">
            <v>3.3830769230769233</v>
          </cell>
          <cell r="D186">
            <v>64</v>
          </cell>
          <cell r="E186">
            <v>60.75</v>
          </cell>
          <cell r="F186">
            <v>3.5266666666666668</v>
          </cell>
          <cell r="G186">
            <v>64</v>
          </cell>
          <cell r="H186">
            <v>60.75</v>
          </cell>
          <cell r="I186">
            <v>3.2413793103448274</v>
          </cell>
          <cell r="J186">
            <v>64</v>
          </cell>
          <cell r="K186">
            <v>60.75</v>
          </cell>
          <cell r="L186">
            <v>3.5</v>
          </cell>
          <cell r="M186">
            <v>64</v>
          </cell>
          <cell r="N186">
            <v>60.75</v>
          </cell>
          <cell r="O186">
            <v>3.0581039755351682</v>
          </cell>
          <cell r="P186">
            <v>64</v>
          </cell>
          <cell r="Q186">
            <v>60.75</v>
          </cell>
          <cell r="R186">
            <v>3.1166666666666663</v>
          </cell>
          <cell r="S186">
            <v>64</v>
          </cell>
        </row>
        <row r="187">
          <cell r="A187" t="str">
            <v>UNIFY TECHNOLOGIES INC.</v>
          </cell>
          <cell r="B187">
            <v>72</v>
          </cell>
          <cell r="C187">
            <v>2.8192307692307694</v>
          </cell>
          <cell r="D187">
            <v>75</v>
          </cell>
          <cell r="E187">
            <v>72</v>
          </cell>
          <cell r="F187">
            <v>2.5804878048780489</v>
          </cell>
          <cell r="G187">
            <v>75</v>
          </cell>
          <cell r="H187">
            <v>72</v>
          </cell>
          <cell r="I187">
            <v>2.9375</v>
          </cell>
          <cell r="J187">
            <v>75</v>
          </cell>
          <cell r="K187">
            <v>72</v>
          </cell>
          <cell r="L187">
            <v>3.5</v>
          </cell>
          <cell r="M187">
            <v>76</v>
          </cell>
          <cell r="N187" t="str">
            <v>No Bid</v>
          </cell>
          <cell r="O187" t="str">
            <v>No Bid</v>
          </cell>
          <cell r="P187" t="str">
            <v>No Bid</v>
          </cell>
          <cell r="Q187">
            <v>72</v>
          </cell>
          <cell r="R187">
            <v>2.8405063291139236</v>
          </cell>
          <cell r="S187">
            <v>75</v>
          </cell>
        </row>
        <row r="188">
          <cell r="A188" t="str">
            <v>Xpanxion, LLC (DBA: UST Xpanxion)</v>
          </cell>
          <cell r="B188">
            <v>72</v>
          </cell>
          <cell r="C188">
            <v>3.5814332247557008</v>
          </cell>
          <cell r="D188">
            <v>76</v>
          </cell>
          <cell r="E188">
            <v>72</v>
          </cell>
          <cell r="F188">
            <v>3.2354740061162079</v>
          </cell>
          <cell r="G188">
            <v>75</v>
          </cell>
          <cell r="H188">
            <v>72</v>
          </cell>
          <cell r="I188">
            <v>3.5606060606060606</v>
          </cell>
          <cell r="J188">
            <v>76</v>
          </cell>
          <cell r="K188">
            <v>72</v>
          </cell>
          <cell r="L188">
            <v>3.4448818897637796</v>
          </cell>
          <cell r="M188">
            <v>75</v>
          </cell>
          <cell r="N188" t="str">
            <v>No Bid</v>
          </cell>
          <cell r="O188" t="str">
            <v>No Bid</v>
          </cell>
          <cell r="P188" t="str">
            <v>No Bid</v>
          </cell>
          <cell r="Q188">
            <v>72</v>
          </cell>
          <cell r="R188">
            <v>3.9646643109540629</v>
          </cell>
          <cell r="S188">
            <v>76</v>
          </cell>
        </row>
        <row r="189">
          <cell r="A189" t="str">
            <v>Vastek Inc</v>
          </cell>
          <cell r="B189">
            <v>58.5</v>
          </cell>
          <cell r="C189">
            <v>5.3309814630210735</v>
          </cell>
          <cell r="D189">
            <v>64</v>
          </cell>
          <cell r="E189">
            <v>58.5</v>
          </cell>
          <cell r="F189">
            <v>6.9982246469799145</v>
          </cell>
          <cell r="G189">
            <v>65</v>
          </cell>
          <cell r="H189">
            <v>58.5</v>
          </cell>
          <cell r="I189">
            <v>7.1261734495455542</v>
          </cell>
          <cell r="J189">
            <v>66</v>
          </cell>
          <cell r="K189">
            <v>58.5</v>
          </cell>
          <cell r="L189">
            <v>5.2647666174085073</v>
          </cell>
          <cell r="M189">
            <v>64</v>
          </cell>
          <cell r="N189">
            <v>58.5</v>
          </cell>
          <cell r="O189">
            <v>5.1484610220312934</v>
          </cell>
          <cell r="P189">
            <v>64</v>
          </cell>
          <cell r="Q189">
            <v>58.5</v>
          </cell>
          <cell r="R189">
            <v>6.8046618119468016</v>
          </cell>
          <cell r="S189">
            <v>65</v>
          </cell>
        </row>
        <row r="190">
          <cell r="A190" t="str">
            <v>Ventures Unlimited Inc.</v>
          </cell>
          <cell r="B190">
            <v>63</v>
          </cell>
          <cell r="C190">
            <v>5.1838755304101847</v>
          </cell>
          <cell r="D190">
            <v>68</v>
          </cell>
          <cell r="E190">
            <v>63</v>
          </cell>
          <cell r="F190">
            <v>6.0195721438324989</v>
          </cell>
          <cell r="G190">
            <v>69</v>
          </cell>
          <cell r="H190">
            <v>63</v>
          </cell>
          <cell r="I190">
            <v>5.6236912952437921</v>
          </cell>
          <cell r="J190">
            <v>69</v>
          </cell>
          <cell r="K190">
            <v>63</v>
          </cell>
          <cell r="L190">
            <v>4.267460007803356</v>
          </cell>
          <cell r="M190">
            <v>67</v>
          </cell>
          <cell r="N190">
            <v>63</v>
          </cell>
          <cell r="O190">
            <v>4.2034468263976459</v>
          </cell>
          <cell r="P190">
            <v>67</v>
          </cell>
          <cell r="Q190">
            <v>63</v>
          </cell>
          <cell r="R190">
            <v>5.1204819277108431</v>
          </cell>
          <cell r="S190">
            <v>68</v>
          </cell>
        </row>
        <row r="191">
          <cell r="A191" t="str">
            <v>V. Graham, LLC</v>
          </cell>
          <cell r="B191" t="str">
            <v>No Bid</v>
          </cell>
          <cell r="C191" t="str">
            <v>No Bid</v>
          </cell>
          <cell r="D191" t="str">
            <v>No Bid</v>
          </cell>
          <cell r="E191" t="str">
            <v>No Bid</v>
          </cell>
          <cell r="F191" t="str">
            <v>No Bid</v>
          </cell>
          <cell r="G191" t="str">
            <v>No Bid</v>
          </cell>
          <cell r="H191" t="str">
            <v>No Bid</v>
          </cell>
          <cell r="I191" t="str">
            <v>No Bid</v>
          </cell>
          <cell r="J191" t="str">
            <v>No Bid</v>
          </cell>
          <cell r="K191">
            <v>54</v>
          </cell>
          <cell r="L191" t="str">
            <v>DQ</v>
          </cell>
          <cell r="M191">
            <v>54</v>
          </cell>
          <cell r="N191" t="str">
            <v>No Bid</v>
          </cell>
          <cell r="O191" t="str">
            <v>No Bid</v>
          </cell>
          <cell r="P191" t="str">
            <v>No Bid</v>
          </cell>
          <cell r="Q191" t="str">
            <v>No Bid</v>
          </cell>
          <cell r="R191" t="str">
            <v>No Bid</v>
          </cell>
          <cell r="S191" t="str">
            <v>No Bid</v>
          </cell>
        </row>
        <row r="192">
          <cell r="A192" t="str">
            <v>Vidhwan Inc., dba E-Solutions</v>
          </cell>
          <cell r="B192">
            <v>72</v>
          </cell>
          <cell r="C192">
            <v>5.9432432432432432</v>
          </cell>
          <cell r="D192">
            <v>78</v>
          </cell>
          <cell r="E192">
            <v>72</v>
          </cell>
          <cell r="F192">
            <v>6.2235294117647051</v>
          </cell>
          <cell r="G192">
            <v>78</v>
          </cell>
          <cell r="H192">
            <v>72</v>
          </cell>
          <cell r="I192">
            <v>6.064516129032258</v>
          </cell>
          <cell r="J192">
            <v>78</v>
          </cell>
          <cell r="K192">
            <v>72</v>
          </cell>
          <cell r="L192">
            <v>5.46875</v>
          </cell>
          <cell r="M192">
            <v>77</v>
          </cell>
          <cell r="N192">
            <v>72</v>
          </cell>
          <cell r="O192">
            <v>4.9261083743842367</v>
          </cell>
          <cell r="P192">
            <v>77</v>
          </cell>
          <cell r="Q192">
            <v>72</v>
          </cell>
          <cell r="R192">
            <v>6.0648648648648642</v>
          </cell>
          <cell r="S192">
            <v>78</v>
          </cell>
        </row>
        <row r="193">
          <cell r="A193" t="str">
            <v>Vinsys Information Technology, Inc.</v>
          </cell>
          <cell r="B193">
            <v>65.25</v>
          </cell>
          <cell r="C193">
            <v>3.2338235294117643</v>
          </cell>
          <cell r="D193">
            <v>68</v>
          </cell>
          <cell r="E193">
            <v>65.25</v>
          </cell>
          <cell r="F193">
            <v>2.519047619047619</v>
          </cell>
          <cell r="G193">
            <v>68</v>
          </cell>
          <cell r="H193">
            <v>65.25</v>
          </cell>
          <cell r="I193">
            <v>3.6153846153846154</v>
          </cell>
          <cell r="J193">
            <v>69</v>
          </cell>
          <cell r="K193">
            <v>65.25</v>
          </cell>
          <cell r="L193">
            <v>2.916666666666667</v>
          </cell>
          <cell r="M193">
            <v>68</v>
          </cell>
          <cell r="N193">
            <v>65.25</v>
          </cell>
          <cell r="O193">
            <v>2.7777777777777777</v>
          </cell>
          <cell r="P193">
            <v>68</v>
          </cell>
          <cell r="Q193">
            <v>65.25</v>
          </cell>
          <cell r="R193">
            <v>3.3999999999999995</v>
          </cell>
          <cell r="S193">
            <v>69</v>
          </cell>
        </row>
        <row r="194">
          <cell r="A194" t="str">
            <v>Vish Consulting Services</v>
          </cell>
          <cell r="B194">
            <v>69.75</v>
          </cell>
          <cell r="C194">
            <v>5.041265474552957</v>
          </cell>
          <cell r="D194">
            <v>75</v>
          </cell>
          <cell r="E194">
            <v>69.75</v>
          </cell>
          <cell r="F194">
            <v>5.8237463532779206</v>
          </cell>
          <cell r="G194">
            <v>76</v>
          </cell>
          <cell r="H194">
            <v>69.75</v>
          </cell>
          <cell r="I194">
            <v>5.7778597332349868</v>
          </cell>
          <cell r="J194">
            <v>76</v>
          </cell>
          <cell r="K194">
            <v>69.75</v>
          </cell>
          <cell r="L194">
            <v>4.424107594296693</v>
          </cell>
          <cell r="M194">
            <v>74</v>
          </cell>
          <cell r="N194">
            <v>69.75</v>
          </cell>
          <cell r="O194">
            <v>4.3081164914699297</v>
          </cell>
          <cell r="P194">
            <v>74</v>
          </cell>
          <cell r="Q194">
            <v>69.75</v>
          </cell>
          <cell r="R194">
            <v>5.2882122826035713</v>
          </cell>
          <cell r="S194">
            <v>75</v>
          </cell>
        </row>
        <row r="195">
          <cell r="A195" t="str">
            <v>VISION IT USA INC</v>
          </cell>
          <cell r="B195">
            <v>67.5</v>
          </cell>
          <cell r="C195">
            <v>5.8174603174603181</v>
          </cell>
          <cell r="D195">
            <v>73</v>
          </cell>
          <cell r="E195">
            <v>67.5</v>
          </cell>
          <cell r="F195">
            <v>4.9209302325581392</v>
          </cell>
          <cell r="G195">
            <v>72</v>
          </cell>
          <cell r="H195">
            <v>67.5</v>
          </cell>
          <cell r="I195">
            <v>4.895833333333333</v>
          </cell>
          <cell r="J195">
            <v>72</v>
          </cell>
          <cell r="K195">
            <v>67.5</v>
          </cell>
          <cell r="L195">
            <v>4.9157303370786511</v>
          </cell>
          <cell r="M195">
            <v>72</v>
          </cell>
          <cell r="N195">
            <v>67.5</v>
          </cell>
          <cell r="O195">
            <v>4.2735042735042734</v>
          </cell>
          <cell r="P195">
            <v>72</v>
          </cell>
          <cell r="Q195">
            <v>67.5</v>
          </cell>
          <cell r="R195">
            <v>5.527093596059113</v>
          </cell>
          <cell r="S195">
            <v>73</v>
          </cell>
        </row>
        <row r="196">
          <cell r="A196" t="str">
            <v>Voluble Systems LLC</v>
          </cell>
          <cell r="B196">
            <v>54</v>
          </cell>
          <cell r="C196">
            <v>4.3287401574803148</v>
          </cell>
          <cell r="D196">
            <v>58</v>
          </cell>
          <cell r="E196">
            <v>54</v>
          </cell>
          <cell r="F196">
            <v>4.2489959839357425</v>
          </cell>
          <cell r="G196">
            <v>58</v>
          </cell>
          <cell r="H196">
            <v>54</v>
          </cell>
          <cell r="I196">
            <v>5.9119496855345908</v>
          </cell>
          <cell r="J196">
            <v>60</v>
          </cell>
          <cell r="K196">
            <v>54</v>
          </cell>
          <cell r="L196">
            <v>6.5298507462686572</v>
          </cell>
          <cell r="M196">
            <v>61</v>
          </cell>
          <cell r="N196">
            <v>54</v>
          </cell>
          <cell r="O196">
            <v>4.2735042735042734</v>
          </cell>
          <cell r="P196">
            <v>58</v>
          </cell>
          <cell r="Q196">
            <v>54</v>
          </cell>
          <cell r="R196">
            <v>4.5060240963855422</v>
          </cell>
          <cell r="S196">
            <v>59</v>
          </cell>
        </row>
        <row r="197">
          <cell r="A197" t="str">
            <v>V-Soft Consulting Group Inc</v>
          </cell>
          <cell r="B197">
            <v>60.75</v>
          </cell>
          <cell r="C197">
            <v>7.0935483870967744</v>
          </cell>
          <cell r="D197">
            <v>68</v>
          </cell>
          <cell r="E197">
            <v>60.75</v>
          </cell>
          <cell r="F197">
            <v>6.8258064516129036</v>
          </cell>
          <cell r="G197">
            <v>68</v>
          </cell>
          <cell r="H197">
            <v>60.75</v>
          </cell>
          <cell r="I197">
            <v>7.833333333333333</v>
          </cell>
          <cell r="J197">
            <v>69</v>
          </cell>
          <cell r="K197">
            <v>60.75</v>
          </cell>
          <cell r="L197">
            <v>7.9545454545454541</v>
          </cell>
          <cell r="M197">
            <v>69</v>
          </cell>
          <cell r="N197">
            <v>60.75</v>
          </cell>
          <cell r="O197">
            <v>6.0606060606060606</v>
          </cell>
          <cell r="P197">
            <v>67</v>
          </cell>
          <cell r="Q197" t="str">
            <v>No Bid</v>
          </cell>
          <cell r="R197" t="str">
            <v>No Bid</v>
          </cell>
          <cell r="S197" t="str">
            <v>No Bid</v>
          </cell>
        </row>
        <row r="198">
          <cell r="A198" t="str">
            <v>vTech Solution, Inc.</v>
          </cell>
          <cell r="B198">
            <v>67.5</v>
          </cell>
          <cell r="C198">
            <v>5.6722038794882383</v>
          </cell>
          <cell r="D198">
            <v>73</v>
          </cell>
          <cell r="E198">
            <v>67.5</v>
          </cell>
          <cell r="F198">
            <v>4.2835742337746465</v>
          </cell>
          <cell r="G198">
            <v>72</v>
          </cell>
          <cell r="H198">
            <v>67.5</v>
          </cell>
          <cell r="I198">
            <v>6.0473494595985589</v>
          </cell>
          <cell r="J198">
            <v>74</v>
          </cell>
          <cell r="K198">
            <v>67.5</v>
          </cell>
          <cell r="L198">
            <v>5.1916459000830661</v>
          </cell>
          <cell r="M198">
            <v>73</v>
          </cell>
          <cell r="N198">
            <v>67.5</v>
          </cell>
          <cell r="O198">
            <v>4.139758238118894</v>
          </cell>
          <cell r="P198">
            <v>72</v>
          </cell>
          <cell r="Q198">
            <v>67.5</v>
          </cell>
          <cell r="R198">
            <v>5.3740779768177029</v>
          </cell>
          <cell r="S198">
            <v>73</v>
          </cell>
        </row>
        <row r="199">
          <cell r="A199" t="str">
            <v>WadiTek LLC</v>
          </cell>
          <cell r="B199">
            <v>56.25</v>
          </cell>
          <cell r="C199">
            <v>4.6787234042553196</v>
          </cell>
          <cell r="D199">
            <v>61</v>
          </cell>
          <cell r="E199">
            <v>56.25</v>
          </cell>
          <cell r="F199">
            <v>4.4083333333333332</v>
          </cell>
          <cell r="G199">
            <v>61</v>
          </cell>
          <cell r="H199">
            <v>56.25</v>
          </cell>
          <cell r="I199">
            <v>5.7668711656441722</v>
          </cell>
          <cell r="J199">
            <v>62</v>
          </cell>
          <cell r="K199">
            <v>56.25</v>
          </cell>
          <cell r="L199">
            <v>4.375</v>
          </cell>
          <cell r="M199">
            <v>61</v>
          </cell>
          <cell r="N199">
            <v>56.25</v>
          </cell>
          <cell r="O199">
            <v>4.545454545454545</v>
          </cell>
          <cell r="P199">
            <v>61</v>
          </cell>
          <cell r="Q199">
            <v>56.25</v>
          </cell>
          <cell r="R199">
            <v>4.6749999999999998</v>
          </cell>
          <cell r="S199">
            <v>61</v>
          </cell>
        </row>
        <row r="200">
          <cell r="A200" t="str">
            <v>Workcog Inc</v>
          </cell>
          <cell r="B200">
            <v>60.75</v>
          </cell>
          <cell r="C200">
            <v>4.3630952380952381</v>
          </cell>
          <cell r="D200">
            <v>65</v>
          </cell>
          <cell r="E200">
            <v>60.75</v>
          </cell>
          <cell r="F200">
            <v>4.283400809716599</v>
          </cell>
          <cell r="G200">
            <v>65</v>
          </cell>
          <cell r="H200">
            <v>60.75</v>
          </cell>
          <cell r="I200">
            <v>5.9872611464968148</v>
          </cell>
          <cell r="J200">
            <v>67</v>
          </cell>
          <cell r="K200">
            <v>60.75</v>
          </cell>
          <cell r="L200">
            <v>6.6287878787878789</v>
          </cell>
          <cell r="M200">
            <v>67</v>
          </cell>
          <cell r="N200">
            <v>60.75</v>
          </cell>
          <cell r="O200">
            <v>4.3103448275862064</v>
          </cell>
          <cell r="P200">
            <v>65</v>
          </cell>
          <cell r="Q200">
            <v>60.75</v>
          </cell>
          <cell r="R200">
            <v>4.5425101214574894</v>
          </cell>
          <cell r="S200">
            <v>65</v>
          </cell>
        </row>
        <row r="201">
          <cell r="A201" t="str">
            <v>The Little Group Ltd. Co DBA Exclusive Network Enterprises</v>
          </cell>
          <cell r="B201">
            <v>60.75</v>
          </cell>
          <cell r="C201">
            <v>4.3117647058823536</v>
          </cell>
          <cell r="D201">
            <v>65</v>
          </cell>
          <cell r="E201">
            <v>60.75</v>
          </cell>
          <cell r="F201">
            <v>5.038095238095238</v>
          </cell>
          <cell r="G201">
            <v>66</v>
          </cell>
          <cell r="H201">
            <v>60.75</v>
          </cell>
          <cell r="I201">
            <v>6.7142857142857135</v>
          </cell>
          <cell r="J201">
            <v>67</v>
          </cell>
          <cell r="K201">
            <v>60.75</v>
          </cell>
          <cell r="L201">
            <v>6.25</v>
          </cell>
          <cell r="M201">
            <v>67</v>
          </cell>
          <cell r="N201">
            <v>60.75</v>
          </cell>
          <cell r="O201">
            <v>5</v>
          </cell>
          <cell r="P201">
            <v>66</v>
          </cell>
          <cell r="Q201">
            <v>60.75</v>
          </cell>
          <cell r="R201">
            <v>5.905263157894737</v>
          </cell>
          <cell r="S201">
            <v>67</v>
          </cell>
        </row>
        <row r="202">
          <cell r="A202" t="str">
            <v>Software People, Inc.</v>
          </cell>
          <cell r="B202">
            <v>65.25</v>
          </cell>
          <cell r="C202">
            <v>4.3980000000000006</v>
          </cell>
          <cell r="D202">
            <v>70</v>
          </cell>
          <cell r="E202">
            <v>65.25</v>
          </cell>
          <cell r="F202">
            <v>5.29</v>
          </cell>
          <cell r="G202">
            <v>71</v>
          </cell>
          <cell r="H202">
            <v>65.25</v>
          </cell>
          <cell r="I202">
            <v>4.6999999999999993</v>
          </cell>
          <cell r="J202">
            <v>70</v>
          </cell>
          <cell r="K202">
            <v>65.25</v>
          </cell>
          <cell r="L202">
            <v>4.375</v>
          </cell>
          <cell r="M202">
            <v>70</v>
          </cell>
          <cell r="N202">
            <v>65.25</v>
          </cell>
          <cell r="O202">
            <v>5</v>
          </cell>
          <cell r="P202">
            <v>70</v>
          </cell>
          <cell r="Q202">
            <v>65.25</v>
          </cell>
          <cell r="R202">
            <v>4.9866666666666664</v>
          </cell>
          <cell r="S202">
            <v>70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5"/>
  <sheetViews>
    <sheetView tabSelected="1" zoomScaleNormal="100" workbookViewId="0">
      <pane ySplit="1" topLeftCell="A110" activePane="bottomLeft" state="frozen"/>
      <selection pane="bottomLeft" activeCell="C144" sqref="C144"/>
    </sheetView>
  </sheetViews>
  <sheetFormatPr defaultRowHeight="15.75" x14ac:dyDescent="0.25"/>
  <cols>
    <col min="1" max="1" width="56.42578125" style="11" customWidth="1"/>
    <col min="2" max="2" width="32" style="5" customWidth="1"/>
    <col min="3" max="3" width="45.28515625" style="5" customWidth="1"/>
    <col min="4" max="4" width="68.140625" style="5" customWidth="1"/>
    <col min="5" max="5" width="12.42578125" style="5" customWidth="1"/>
    <col min="6" max="6" width="13.140625" style="5" customWidth="1"/>
    <col min="7" max="7" width="13.5703125" style="5" customWidth="1"/>
    <col min="8" max="8" width="12.7109375" style="5" customWidth="1"/>
    <col min="9" max="9" width="12.140625" style="5" customWidth="1"/>
    <col min="10" max="10" width="12.42578125" style="5" customWidth="1"/>
    <col min="11" max="11" width="23" style="4" customWidth="1"/>
    <col min="12" max="16384" width="9.140625" style="5"/>
  </cols>
  <sheetData>
    <row r="1" spans="1:11" s="1" customFormat="1" ht="31.5" x14ac:dyDescent="0.25">
      <c r="A1" s="3" t="s">
        <v>330</v>
      </c>
      <c r="B1" s="1" t="s">
        <v>613</v>
      </c>
      <c r="C1" s="2" t="s">
        <v>612</v>
      </c>
      <c r="D1" s="1" t="s">
        <v>614</v>
      </c>
      <c r="E1" s="1" t="s">
        <v>0</v>
      </c>
      <c r="F1" s="1" t="s">
        <v>1</v>
      </c>
      <c r="G1" s="1" t="s">
        <v>2</v>
      </c>
      <c r="H1" s="1" t="s">
        <v>3</v>
      </c>
      <c r="I1" s="1" t="s">
        <v>4</v>
      </c>
      <c r="J1" s="1" t="s">
        <v>5</v>
      </c>
      <c r="K1" s="2" t="s">
        <v>615</v>
      </c>
    </row>
    <row r="2" spans="1:11" x14ac:dyDescent="0.25">
      <c r="A2" s="11" t="s">
        <v>8</v>
      </c>
      <c r="B2" s="5" t="s">
        <v>332</v>
      </c>
      <c r="C2" s="5" t="s">
        <v>345</v>
      </c>
      <c r="D2" s="5" t="s">
        <v>331</v>
      </c>
      <c r="E2" s="4" t="str">
        <f>IF(AND(VLOOKUP($A2,[1]Sheet1!$A$4:$S$202,4,FALSE)&gt;=60,ISNUMBER(VLOOKUP($A2,[1]Sheet1!$A$4:$S$202,4,FALSE))),"Area 1","")</f>
        <v>Area 1</v>
      </c>
      <c r="F2" s="4" t="str">
        <f>IF(AND(VLOOKUP($A2,[1]Sheet1!$A$4:$S$202,7,FALSE)&gt;=60,ISNUMBER(VLOOKUP($A2,[1]Sheet1!$A$4:$S$202,7,FALSE))),"Area 2","")</f>
        <v>Area 2</v>
      </c>
      <c r="G2" s="4" t="str">
        <f>IF(AND(VLOOKUP($A2,[1]Sheet1!$A$4:$S$202,10,FALSE)&gt;=60,ISNUMBER(VLOOKUP($A2,[1]Sheet1!$A$4:$S$202,10,FALSE))),"Area 3","")</f>
        <v>Area 3</v>
      </c>
      <c r="H2" s="4" t="str">
        <f>IF(AND(VLOOKUP($A2,[1]Sheet1!$A$4:$S$202,13,FALSE)&gt;=60,ISNUMBER(VLOOKUP($A2,[1]Sheet1!$A$4:$S$202,13,FALSE))),"Area 4","")</f>
        <v>Area 4</v>
      </c>
      <c r="I2" s="4" t="str">
        <f>IF(AND(VLOOKUP($A2,[1]Sheet1!$A$4:$S$202,16,FALSE)&gt;=60,ISNUMBER(VLOOKUP($A2,[1]Sheet1!$A$4:$S$202,16,FALSE))),"Area 5","")</f>
        <v>Area 5</v>
      </c>
      <c r="J2" s="4" t="str">
        <f>IF(AND(VLOOKUP($A2,[1]Sheet1!$A$4:$S$202,19,FALSE)&gt;=60,ISNUMBER(VLOOKUP($A2,[1]Sheet1!$A$4:$S$202,19,FALSE))),"Area 6","")</f>
        <v>Area 6</v>
      </c>
      <c r="K2" s="4">
        <v>4400029210</v>
      </c>
    </row>
    <row r="3" spans="1:11" x14ac:dyDescent="0.25">
      <c r="A3" s="11" t="s">
        <v>6</v>
      </c>
      <c r="B3" s="5" t="s">
        <v>346</v>
      </c>
      <c r="C3" s="6" t="s">
        <v>347</v>
      </c>
      <c r="D3" s="5" t="s">
        <v>333</v>
      </c>
      <c r="E3" s="4" t="str">
        <f>IF(AND(VLOOKUP($A3,[1]Sheet1!$A$4:$S$202,4,FALSE)&gt;=60,ISNUMBER(VLOOKUP($A3,[1]Sheet1!$A$4:$S$202,4,FALSE))),"Area 1","")</f>
        <v>Area 1</v>
      </c>
      <c r="F3" s="4" t="str">
        <f>IF(AND(VLOOKUP($A3,[1]Sheet1!$A$4:$S$202,7,FALSE)&gt;=60,ISNUMBER(VLOOKUP($A3,[1]Sheet1!$A$4:$S$202,7,FALSE))),"Area 2","")</f>
        <v/>
      </c>
      <c r="G3" s="4" t="str">
        <f>IF(AND(VLOOKUP($A3,[1]Sheet1!$A$4:$S$202,10,FALSE)&gt;=60,ISNUMBER(VLOOKUP($A3,[1]Sheet1!$A$4:$S$202,10,FALSE))),"Area 3","")</f>
        <v/>
      </c>
      <c r="H3" s="4" t="str">
        <f>IF(AND(VLOOKUP($A3,[1]Sheet1!$A$4:$S$202,13,FALSE)&gt;=60,ISNUMBER(VLOOKUP($A3,[1]Sheet1!$A$4:$S$202,13,FALSE))),"Area 4","")</f>
        <v>Area 4</v>
      </c>
      <c r="I3" s="4" t="str">
        <f>IF(AND(VLOOKUP($A3,[1]Sheet1!$A$4:$S$202,16,FALSE)&gt;=60,ISNUMBER(VLOOKUP($A3,[1]Sheet1!$A$4:$S$202,16,FALSE))),"Area 5","")</f>
        <v/>
      </c>
      <c r="J3" s="4" t="str">
        <f>IF(AND(VLOOKUP($A3,[1]Sheet1!$A$4:$S$202,19,FALSE)&gt;=60,ISNUMBER(VLOOKUP($A3,[1]Sheet1!$A$4:$S$202,19,FALSE))),"Area 6","")</f>
        <v>Area 6</v>
      </c>
      <c r="K3" s="4">
        <v>4400029548</v>
      </c>
    </row>
    <row r="4" spans="1:11" x14ac:dyDescent="0.25">
      <c r="A4" s="11" t="s">
        <v>7</v>
      </c>
      <c r="B4" s="5" t="s">
        <v>517</v>
      </c>
      <c r="C4" s="6" t="s">
        <v>516</v>
      </c>
      <c r="D4" s="5" t="s">
        <v>334</v>
      </c>
      <c r="E4" s="4" t="str">
        <f>IF(AND(VLOOKUP($A4,[1]Sheet1!$A$4:$S$202,4,FALSE)&gt;=60,ISNUMBER(VLOOKUP($A4,[1]Sheet1!$A$4:$S$202,4,FALSE))),"Area 1","")</f>
        <v>Area 1</v>
      </c>
      <c r="F4" s="4" t="str">
        <f>IF(AND(VLOOKUP($A4,[1]Sheet1!$A$4:$S$202,7,FALSE)&gt;=60,ISNUMBER(VLOOKUP($A4,[1]Sheet1!$A$4:$S$202,7,FALSE))),"Area 2","")</f>
        <v>Area 2</v>
      </c>
      <c r="G4" s="4" t="str">
        <f>IF(AND(VLOOKUP($A4,[1]Sheet1!$A$4:$S$202,10,FALSE)&gt;=60,ISNUMBER(VLOOKUP($A4,[1]Sheet1!$A$4:$S$202,10,FALSE))),"Area 3","")</f>
        <v>Area 3</v>
      </c>
      <c r="H4" s="4" t="str">
        <f>IF(AND(VLOOKUP($A4,[1]Sheet1!$A$4:$S$202,13,FALSE)&gt;=60,ISNUMBER(VLOOKUP($A4,[1]Sheet1!$A$4:$S$202,13,FALSE))),"Area 4","")</f>
        <v>Area 4</v>
      </c>
      <c r="I4" s="4" t="str">
        <f>IF(AND(VLOOKUP($A4,[1]Sheet1!$A$4:$S$202,16,FALSE)&gt;=60,ISNUMBER(VLOOKUP($A4,[1]Sheet1!$A$4:$S$202,16,FALSE))),"Area 5","")</f>
        <v>Area 5</v>
      </c>
      <c r="J4" s="4" t="str">
        <f>IF(AND(VLOOKUP($A4,[1]Sheet1!$A$4:$S$202,19,FALSE)&gt;=60,ISNUMBER(VLOOKUP($A4,[1]Sheet1!$A$4:$S$202,19,FALSE))),"Area 6","")</f>
        <v/>
      </c>
      <c r="K4" s="4">
        <v>4400029306</v>
      </c>
    </row>
    <row r="5" spans="1:11" x14ac:dyDescent="0.25">
      <c r="A5" s="11" t="s">
        <v>9</v>
      </c>
      <c r="B5" s="5" t="s">
        <v>11</v>
      </c>
      <c r="C5" s="5" t="s">
        <v>12</v>
      </c>
      <c r="D5" s="5" t="s">
        <v>10</v>
      </c>
      <c r="E5" s="4" t="str">
        <f>IF(AND(VLOOKUP($A5,[1]Sheet1!$A$4:$S$202,4,FALSE)&gt;=60,ISNUMBER(VLOOKUP($A5,[1]Sheet1!$A$4:$S$202,4,FALSE))),"Area 1","")</f>
        <v>Area 1</v>
      </c>
      <c r="F5" s="4" t="str">
        <f>IF(AND(VLOOKUP($A5,[1]Sheet1!$A$4:$S$202,7,FALSE)&gt;=60,ISNUMBER(VLOOKUP($A5,[1]Sheet1!$A$4:$S$202,7,FALSE))),"Area 2","")</f>
        <v>Area 2</v>
      </c>
      <c r="G5" s="4" t="str">
        <f>IF(AND(VLOOKUP($A5,[1]Sheet1!$A$4:$S$202,10,FALSE)&gt;=60,ISNUMBER(VLOOKUP($A5,[1]Sheet1!$A$4:$S$202,10,FALSE))),"Area 3","")</f>
        <v>Area 3</v>
      </c>
      <c r="H5" s="4" t="str">
        <f>IF(AND(VLOOKUP($A5,[1]Sheet1!$A$4:$S$202,13,FALSE)&gt;=60,ISNUMBER(VLOOKUP($A5,[1]Sheet1!$A$4:$S$202,13,FALSE))),"Area 4","")</f>
        <v>Area 4</v>
      </c>
      <c r="I5" s="4" t="str">
        <f>IF(AND(VLOOKUP($A5,[1]Sheet1!$A$4:$S$202,16,FALSE)&gt;=60,ISNUMBER(VLOOKUP($A5,[1]Sheet1!$A$4:$S$202,16,FALSE))),"Area 5","")</f>
        <v>Area 5</v>
      </c>
      <c r="J5" s="4" t="str">
        <f>IF(AND(VLOOKUP($A5,[1]Sheet1!$A$4:$S$202,19,FALSE)&gt;=60,ISNUMBER(VLOOKUP($A5,[1]Sheet1!$A$4:$S$202,19,FALSE))),"Area 6","")</f>
        <v>Area 6</v>
      </c>
      <c r="K5" s="4">
        <v>4400029253</v>
      </c>
    </row>
    <row r="6" spans="1:11" x14ac:dyDescent="0.25">
      <c r="A6" s="11" t="s">
        <v>13</v>
      </c>
      <c r="B6" s="5" t="s">
        <v>367</v>
      </c>
      <c r="C6" s="6" t="s">
        <v>368</v>
      </c>
      <c r="D6" s="5" t="s">
        <v>335</v>
      </c>
      <c r="E6" s="4" t="str">
        <f>IF(AND(VLOOKUP($A6,[1]Sheet1!$A$4:$S$202,4,FALSE)&gt;=60,ISNUMBER(VLOOKUP($A6,[1]Sheet1!$A$4:$S$202,4,FALSE))),"Area 1","")</f>
        <v>Area 1</v>
      </c>
      <c r="F6" s="4" t="str">
        <f>IF(AND(VLOOKUP($A6,[1]Sheet1!$A$4:$S$202,7,FALSE)&gt;=60,ISNUMBER(VLOOKUP($A6,[1]Sheet1!$A$4:$S$202,7,FALSE))),"Area 2","")</f>
        <v>Area 2</v>
      </c>
      <c r="G6" s="4" t="str">
        <f>IF(AND(VLOOKUP($A6,[1]Sheet1!$A$4:$S$202,10,FALSE)&gt;=60,ISNUMBER(VLOOKUP($A6,[1]Sheet1!$A$4:$S$202,10,FALSE))),"Area 3","")</f>
        <v>Area 3</v>
      </c>
      <c r="H6" s="4" t="str">
        <f>IF(AND(VLOOKUP($A6,[1]Sheet1!$A$4:$S$202,13,FALSE)&gt;=60,ISNUMBER(VLOOKUP($A6,[1]Sheet1!$A$4:$S$202,13,FALSE))),"Area 4","")</f>
        <v>Area 4</v>
      </c>
      <c r="I6" s="4" t="str">
        <f>IF(AND(VLOOKUP($A6,[1]Sheet1!$A$4:$S$202,16,FALSE)&gt;=60,ISNUMBER(VLOOKUP($A6,[1]Sheet1!$A$4:$S$202,16,FALSE))),"Area 5","")</f>
        <v>Area 5</v>
      </c>
      <c r="J6" s="4" t="str">
        <f>IF(AND(VLOOKUP($A6,[1]Sheet1!$A$4:$S$202,19,FALSE)&gt;=60,ISNUMBER(VLOOKUP($A6,[1]Sheet1!$A$4:$S$202,19,FALSE))),"Area 6","")</f>
        <v>Area 6</v>
      </c>
      <c r="K6" s="4">
        <v>4400029242</v>
      </c>
    </row>
    <row r="7" spans="1:11" x14ac:dyDescent="0.25">
      <c r="A7" s="11" t="s">
        <v>14</v>
      </c>
      <c r="B7" s="5" t="s">
        <v>590</v>
      </c>
      <c r="C7" s="6" t="s">
        <v>589</v>
      </c>
      <c r="D7" s="5" t="s">
        <v>588</v>
      </c>
      <c r="E7" s="4" t="str">
        <f>IF(AND(VLOOKUP($A7,[1]Sheet1!$A$4:$S$202,4,FALSE)&gt;=60,ISNUMBER(VLOOKUP($A7,[1]Sheet1!$A$4:$S$202,4,FALSE))),"Area 1","")</f>
        <v>Area 1</v>
      </c>
      <c r="F7" s="4" t="str">
        <f>IF(AND(VLOOKUP($A7,[1]Sheet1!$A$4:$S$202,7,FALSE)&gt;=60,ISNUMBER(VLOOKUP($A7,[1]Sheet1!$A$4:$S$202,7,FALSE))),"Area 2","")</f>
        <v>Area 2</v>
      </c>
      <c r="G7" s="4" t="str">
        <f>IF(AND(VLOOKUP($A7,[1]Sheet1!$A$4:$S$202,10,FALSE)&gt;=60,ISNUMBER(VLOOKUP($A7,[1]Sheet1!$A$4:$S$202,10,FALSE))),"Area 3","")</f>
        <v>Area 3</v>
      </c>
      <c r="H7" s="4" t="str">
        <f>IF(AND(VLOOKUP($A7,[1]Sheet1!$A$4:$S$202,13,FALSE)&gt;=60,ISNUMBER(VLOOKUP($A7,[1]Sheet1!$A$4:$S$202,13,FALSE))),"Area 4","")</f>
        <v>Area 4</v>
      </c>
      <c r="I7" s="4" t="str">
        <f>IF(AND(VLOOKUP($A7,[1]Sheet1!$A$4:$S$202,16,FALSE)&gt;=60,ISNUMBER(VLOOKUP($A7,[1]Sheet1!$A$4:$S$202,16,FALSE))),"Area 5","")</f>
        <v>Area 5</v>
      </c>
      <c r="J7" s="4" t="str">
        <f>IF(AND(VLOOKUP($A7,[1]Sheet1!$A$4:$S$202,19,FALSE)&gt;=60,ISNUMBER(VLOOKUP($A7,[1]Sheet1!$A$4:$S$202,19,FALSE))),"Area 6","")</f>
        <v>Area 6</v>
      </c>
      <c r="K7" s="4">
        <v>4400029278</v>
      </c>
    </row>
    <row r="8" spans="1:11" x14ac:dyDescent="0.25">
      <c r="A8" s="11" t="s">
        <v>15</v>
      </c>
      <c r="B8" s="5" t="s">
        <v>375</v>
      </c>
      <c r="C8" s="6" t="s">
        <v>374</v>
      </c>
      <c r="D8" s="5" t="s">
        <v>371</v>
      </c>
      <c r="E8" s="4" t="str">
        <f>IF(AND(VLOOKUP($A8,[1]Sheet1!$A$4:$S$202,4,FALSE)&gt;=60,ISNUMBER(VLOOKUP($A8,[1]Sheet1!$A$4:$S$202,4,FALSE))),"Area 1","")</f>
        <v>Area 1</v>
      </c>
      <c r="F8" s="4" t="str">
        <f>IF(AND(VLOOKUP($A8,[1]Sheet1!$A$4:$S$202,7,FALSE)&gt;=60,ISNUMBER(VLOOKUP($A8,[1]Sheet1!$A$4:$S$202,7,FALSE))),"Area 2","")</f>
        <v>Area 2</v>
      </c>
      <c r="G8" s="4" t="str">
        <f>IF(AND(VLOOKUP($A8,[1]Sheet1!$A$4:$S$202,10,FALSE)&gt;=60,ISNUMBER(VLOOKUP($A8,[1]Sheet1!$A$4:$S$202,10,FALSE))),"Area 3","")</f>
        <v>Area 3</v>
      </c>
      <c r="H8" s="4" t="str">
        <f>IF(AND(VLOOKUP($A8,[1]Sheet1!$A$4:$S$202,13,FALSE)&gt;=60,ISNUMBER(VLOOKUP($A8,[1]Sheet1!$A$4:$S$202,13,FALSE))),"Area 4","")</f>
        <v>Area 4</v>
      </c>
      <c r="I8" s="4" t="str">
        <f>IF(AND(VLOOKUP($A8,[1]Sheet1!$A$4:$S$202,16,FALSE)&gt;=60,ISNUMBER(VLOOKUP($A8,[1]Sheet1!$A$4:$S$202,16,FALSE))),"Area 5","")</f>
        <v>Area 5</v>
      </c>
      <c r="J8" s="4" t="str">
        <f>IF(AND(VLOOKUP($A8,[1]Sheet1!$A$4:$S$202,19,FALSE)&gt;=60,ISNUMBER(VLOOKUP($A8,[1]Sheet1!$A$4:$S$202,19,FALSE))),"Area 6","")</f>
        <v>Area 6</v>
      </c>
      <c r="K8" s="4">
        <v>4400029303</v>
      </c>
    </row>
    <row r="9" spans="1:11" x14ac:dyDescent="0.25">
      <c r="A9" s="11" t="s">
        <v>16</v>
      </c>
      <c r="B9" s="5" t="s">
        <v>17</v>
      </c>
      <c r="C9" s="6" t="s">
        <v>18</v>
      </c>
      <c r="D9" s="5" t="s">
        <v>524</v>
      </c>
      <c r="E9" s="4" t="str">
        <f>IF(AND(VLOOKUP($A9,[1]Sheet1!$A$4:$S$202,4,FALSE)&gt;=60,ISNUMBER(VLOOKUP($A9,[1]Sheet1!$A$4:$S$202,4,FALSE))),"Area 1","")</f>
        <v>Area 1</v>
      </c>
      <c r="F9" s="4" t="str">
        <f>IF(AND(VLOOKUP($A9,[1]Sheet1!$A$4:$S$202,7,FALSE)&gt;=60,ISNUMBER(VLOOKUP($A9,[1]Sheet1!$A$4:$S$202,7,FALSE))),"Area 2","")</f>
        <v>Area 2</v>
      </c>
      <c r="G9" s="4" t="str">
        <f>IF(AND(VLOOKUP($A9,[1]Sheet1!$A$4:$S$202,10,FALSE)&gt;=60,ISNUMBER(VLOOKUP($A9,[1]Sheet1!$A$4:$S$202,10,FALSE))),"Area 3","")</f>
        <v>Area 3</v>
      </c>
      <c r="H9" s="4" t="str">
        <f>IF(AND(VLOOKUP($A9,[1]Sheet1!$A$4:$S$202,13,FALSE)&gt;=60,ISNUMBER(VLOOKUP($A9,[1]Sheet1!$A$4:$S$202,13,FALSE))),"Area 4","")</f>
        <v>Area 4</v>
      </c>
      <c r="I9" s="4" t="str">
        <f>IF(AND(VLOOKUP($A9,[1]Sheet1!$A$4:$S$202,16,FALSE)&gt;=60,ISNUMBER(VLOOKUP($A9,[1]Sheet1!$A$4:$S$202,16,FALSE))),"Area 5","")</f>
        <v/>
      </c>
      <c r="J9" s="4" t="str">
        <f>IF(AND(VLOOKUP($A9,[1]Sheet1!$A$4:$S$202,19,FALSE)&gt;=60,ISNUMBER(VLOOKUP($A9,[1]Sheet1!$A$4:$S$202,19,FALSE))),"Area 6","")</f>
        <v/>
      </c>
      <c r="K9" s="4">
        <v>4400029549</v>
      </c>
    </row>
    <row r="10" spans="1:11" x14ac:dyDescent="0.25">
      <c r="A10" s="11" t="s">
        <v>19</v>
      </c>
      <c r="B10" s="5" t="s">
        <v>20</v>
      </c>
      <c r="C10" s="5" t="s">
        <v>21</v>
      </c>
      <c r="D10" s="5" t="s">
        <v>336</v>
      </c>
      <c r="E10" s="4" t="str">
        <f>IF(AND(VLOOKUP($A10,[1]Sheet1!$A$4:$S$202,4,FALSE)&gt;=60,ISNUMBER(VLOOKUP($A10,[1]Sheet1!$A$4:$S$202,4,FALSE))),"Area 1","")</f>
        <v>Area 1</v>
      </c>
      <c r="F10" s="4" t="str">
        <f>IF(AND(VLOOKUP($A10,[1]Sheet1!$A$4:$S$202,7,FALSE)&gt;=60,ISNUMBER(VLOOKUP($A10,[1]Sheet1!$A$4:$S$202,7,FALSE))),"Area 2","")</f>
        <v>Area 2</v>
      </c>
      <c r="G10" s="4" t="str">
        <f>IF(AND(VLOOKUP($A10,[1]Sheet1!$A$4:$S$202,10,FALSE)&gt;=60,ISNUMBER(VLOOKUP($A10,[1]Sheet1!$A$4:$S$202,10,FALSE))),"Area 3","")</f>
        <v>Area 3</v>
      </c>
      <c r="H10" s="4" t="str">
        <f>IF(AND(VLOOKUP($A10,[1]Sheet1!$A$4:$S$202,13,FALSE)&gt;=60,ISNUMBER(VLOOKUP($A10,[1]Sheet1!$A$4:$S$202,13,FALSE))),"Area 4","")</f>
        <v>Area 4</v>
      </c>
      <c r="I10" s="4" t="str">
        <f>IF(AND(VLOOKUP($A10,[1]Sheet1!$A$4:$S$202,16,FALSE)&gt;=60,ISNUMBER(VLOOKUP($A10,[1]Sheet1!$A$4:$S$202,16,FALSE))),"Area 5","")</f>
        <v>Area 5</v>
      </c>
      <c r="J10" s="4" t="str">
        <f>IF(AND(VLOOKUP($A10,[1]Sheet1!$A$4:$S$202,19,FALSE)&gt;=60,ISNUMBER(VLOOKUP($A10,[1]Sheet1!$A$4:$S$202,19,FALSE))),"Area 6","")</f>
        <v>Area 6</v>
      </c>
      <c r="K10" s="4">
        <v>4400029272</v>
      </c>
    </row>
    <row r="11" spans="1:11" x14ac:dyDescent="0.25">
      <c r="A11" s="11" t="s">
        <v>22</v>
      </c>
      <c r="B11" s="5" t="s">
        <v>23</v>
      </c>
      <c r="C11" s="5" t="s">
        <v>24</v>
      </c>
      <c r="D11" s="5" t="s">
        <v>576</v>
      </c>
      <c r="E11" s="4" t="str">
        <f>IF(AND(VLOOKUP($A11,[1]Sheet1!$A$4:$S$202,4,FALSE)&gt;=60,ISNUMBER(VLOOKUP($A11,[1]Sheet1!$A$4:$S$202,4,FALSE))),"Area 1","")</f>
        <v>Area 1</v>
      </c>
      <c r="F11" s="4" t="str">
        <f>IF(AND(VLOOKUP($A11,[1]Sheet1!$A$4:$S$202,7,FALSE)&gt;=60,ISNUMBER(VLOOKUP($A11,[1]Sheet1!$A$4:$S$202,7,FALSE))),"Area 2","")</f>
        <v>Area 2</v>
      </c>
      <c r="G11" s="4" t="str">
        <f>IF(AND(VLOOKUP($A11,[1]Sheet1!$A$4:$S$202,10,FALSE)&gt;=60,ISNUMBER(VLOOKUP($A11,[1]Sheet1!$A$4:$S$202,10,FALSE))),"Area 3","")</f>
        <v>Area 3</v>
      </c>
      <c r="H11" s="4" t="str">
        <f>IF(AND(VLOOKUP($A11,[1]Sheet1!$A$4:$S$202,13,FALSE)&gt;=60,ISNUMBER(VLOOKUP($A11,[1]Sheet1!$A$4:$S$202,13,FALSE))),"Area 4","")</f>
        <v>Area 4</v>
      </c>
      <c r="I11" s="4" t="str">
        <f>IF(AND(VLOOKUP($A11,[1]Sheet1!$A$4:$S$202,16,FALSE)&gt;=60,ISNUMBER(VLOOKUP($A11,[1]Sheet1!$A$4:$S$202,16,FALSE))),"Area 5","")</f>
        <v>Area 5</v>
      </c>
      <c r="J11" s="4" t="str">
        <f>IF(AND(VLOOKUP($A11,[1]Sheet1!$A$4:$S$202,19,FALSE)&gt;=60,ISNUMBER(VLOOKUP($A11,[1]Sheet1!$A$4:$S$202,19,FALSE))),"Area 6","")</f>
        <v>Area 6</v>
      </c>
      <c r="K11" s="4">
        <v>4400029312</v>
      </c>
    </row>
    <row r="12" spans="1:11" x14ac:dyDescent="0.25">
      <c r="A12" s="11" t="s">
        <v>25</v>
      </c>
      <c r="B12" s="5" t="s">
        <v>27</v>
      </c>
      <c r="C12" s="5" t="s">
        <v>28</v>
      </c>
      <c r="D12" s="5" t="s">
        <v>26</v>
      </c>
      <c r="E12" s="4" t="str">
        <f>IF(AND(VLOOKUP($A12,[1]Sheet1!$A$4:$S$202,4,FALSE)&gt;=60,ISNUMBER(VLOOKUP($A12,[1]Sheet1!$A$4:$S$202,4,FALSE))),"Area 1","")</f>
        <v>Area 1</v>
      </c>
      <c r="F12" s="4" t="str">
        <f>IF(AND(VLOOKUP($A12,[1]Sheet1!$A$4:$S$202,7,FALSE)&gt;=60,ISNUMBER(VLOOKUP($A12,[1]Sheet1!$A$4:$S$202,7,FALSE))),"Area 2","")</f>
        <v>Area 2</v>
      </c>
      <c r="G12" s="4" t="str">
        <f>IF(AND(VLOOKUP($A12,[1]Sheet1!$A$4:$S$202,10,FALSE)&gt;=60,ISNUMBER(VLOOKUP($A12,[1]Sheet1!$A$4:$S$202,10,FALSE))),"Area 3","")</f>
        <v>Area 3</v>
      </c>
      <c r="H12" s="4" t="str">
        <f>IF(AND(VLOOKUP($A12,[1]Sheet1!$A$4:$S$202,13,FALSE)&gt;=60,ISNUMBER(VLOOKUP($A12,[1]Sheet1!$A$4:$S$202,13,FALSE))),"Area 4","")</f>
        <v>Area 4</v>
      </c>
      <c r="I12" s="4" t="str">
        <f>IF(AND(VLOOKUP($A12,[1]Sheet1!$A$4:$S$202,16,FALSE)&gt;=60,ISNUMBER(VLOOKUP($A12,[1]Sheet1!$A$4:$S$202,16,FALSE))),"Area 5","")</f>
        <v>Area 5</v>
      </c>
      <c r="J12" s="4" t="str">
        <f>IF(AND(VLOOKUP($A12,[1]Sheet1!$A$4:$S$202,19,FALSE)&gt;=60,ISNUMBER(VLOOKUP($A12,[1]Sheet1!$A$4:$S$202,19,FALSE))),"Area 6","")</f>
        <v>Area 6</v>
      </c>
      <c r="K12" s="4">
        <v>4400029340</v>
      </c>
    </row>
    <row r="13" spans="1:11" x14ac:dyDescent="0.25">
      <c r="A13" s="11" t="s">
        <v>29</v>
      </c>
      <c r="B13" s="5" t="s">
        <v>30</v>
      </c>
      <c r="C13" s="5" t="s">
        <v>31</v>
      </c>
      <c r="D13" s="5" t="s">
        <v>337</v>
      </c>
      <c r="E13" s="4" t="str">
        <f>IF(AND(VLOOKUP($A13,[1]Sheet1!$A$4:$S$202,4,FALSE)&gt;=60,ISNUMBER(VLOOKUP($A13,[1]Sheet1!$A$4:$S$202,4,FALSE))),"Area 1","")</f>
        <v>Area 1</v>
      </c>
      <c r="F13" s="4" t="str">
        <f>IF(AND(VLOOKUP($A13,[1]Sheet1!$A$4:$S$202,7,FALSE)&gt;=60,ISNUMBER(VLOOKUP($A13,[1]Sheet1!$A$4:$S$202,7,FALSE))),"Area 2","")</f>
        <v>Area 2</v>
      </c>
      <c r="G13" s="4" t="str">
        <f>IF(AND(VLOOKUP($A13,[1]Sheet1!$A$4:$S$202,10,FALSE)&gt;=60,ISNUMBER(VLOOKUP($A13,[1]Sheet1!$A$4:$S$202,10,FALSE))),"Area 3","")</f>
        <v>Area 3</v>
      </c>
      <c r="H13" s="4" t="str">
        <f>IF(AND(VLOOKUP($A13,[1]Sheet1!$A$4:$S$202,13,FALSE)&gt;=60,ISNUMBER(VLOOKUP($A13,[1]Sheet1!$A$4:$S$202,13,FALSE))),"Area 4","")</f>
        <v>Area 4</v>
      </c>
      <c r="I13" s="4" t="str">
        <f>IF(AND(VLOOKUP($A13,[1]Sheet1!$A$4:$S$202,16,FALSE)&gt;=60,ISNUMBER(VLOOKUP($A13,[1]Sheet1!$A$4:$S$202,16,FALSE))),"Area 5","")</f>
        <v>Area 5</v>
      </c>
      <c r="J13" s="4" t="str">
        <f>IF(AND(VLOOKUP($A13,[1]Sheet1!$A$4:$S$202,19,FALSE)&gt;=60,ISNUMBER(VLOOKUP($A13,[1]Sheet1!$A$4:$S$202,19,FALSE))),"Area 6","")</f>
        <v/>
      </c>
      <c r="K13" s="4">
        <v>4400029302</v>
      </c>
    </row>
    <row r="14" spans="1:11" x14ac:dyDescent="0.25">
      <c r="A14" s="11" t="s">
        <v>32</v>
      </c>
      <c r="B14" s="5" t="s">
        <v>33</v>
      </c>
      <c r="C14" s="5" t="s">
        <v>34</v>
      </c>
      <c r="D14" s="5" t="s">
        <v>338</v>
      </c>
      <c r="E14" s="4" t="str">
        <f>IF(AND(VLOOKUP($A14,[1]Sheet1!$A$4:$S$202,4,FALSE)&gt;=60,ISNUMBER(VLOOKUP($A14,[1]Sheet1!$A$4:$S$202,4,FALSE))),"Area 1","")</f>
        <v>Area 1</v>
      </c>
      <c r="F14" s="4" t="str">
        <f>IF(AND(VLOOKUP($A14,[1]Sheet1!$A$4:$S$202,7,FALSE)&gt;=60,ISNUMBER(VLOOKUP($A14,[1]Sheet1!$A$4:$S$202,7,FALSE))),"Area 2","")</f>
        <v>Area 2</v>
      </c>
      <c r="G14" s="4" t="str">
        <f>IF(AND(VLOOKUP($A14,[1]Sheet1!$A$4:$S$202,10,FALSE)&gt;=60,ISNUMBER(VLOOKUP($A14,[1]Sheet1!$A$4:$S$202,10,FALSE))),"Area 3","")</f>
        <v>Area 3</v>
      </c>
      <c r="H14" s="4" t="str">
        <f>IF(AND(VLOOKUP($A14,[1]Sheet1!$A$4:$S$202,13,FALSE)&gt;=60,ISNUMBER(VLOOKUP($A14,[1]Sheet1!$A$4:$S$202,13,FALSE))),"Area 4","")</f>
        <v>Area 4</v>
      </c>
      <c r="I14" s="4" t="str">
        <f>IF(AND(VLOOKUP($A14,[1]Sheet1!$A$4:$S$202,16,FALSE)&gt;=60,ISNUMBER(VLOOKUP($A14,[1]Sheet1!$A$4:$S$202,16,FALSE))),"Area 5","")</f>
        <v>Area 5</v>
      </c>
      <c r="J14" s="4" t="str">
        <f>IF(AND(VLOOKUP($A14,[1]Sheet1!$A$4:$S$202,19,FALSE)&gt;=60,ISNUMBER(VLOOKUP($A14,[1]Sheet1!$A$4:$S$202,19,FALSE))),"Area 6","")</f>
        <v/>
      </c>
      <c r="K14" s="4">
        <v>4400029344</v>
      </c>
    </row>
    <row r="15" spans="1:11" x14ac:dyDescent="0.25">
      <c r="A15" s="11" t="s">
        <v>340</v>
      </c>
      <c r="B15" s="5" t="s">
        <v>35</v>
      </c>
      <c r="C15" s="5" t="s">
        <v>36</v>
      </c>
      <c r="D15" s="5" t="s">
        <v>339</v>
      </c>
      <c r="E15" s="4" t="s">
        <v>0</v>
      </c>
      <c r="F15" s="4" t="s">
        <v>1</v>
      </c>
      <c r="G15" s="4" t="s">
        <v>2</v>
      </c>
      <c r="H15" s="4" t="s">
        <v>3</v>
      </c>
      <c r="I15" s="4" t="s">
        <v>4</v>
      </c>
      <c r="J15" s="4" t="s">
        <v>5</v>
      </c>
      <c r="K15" s="4">
        <v>4400029230</v>
      </c>
    </row>
    <row r="16" spans="1:11" x14ac:dyDescent="0.25">
      <c r="A16" s="11" t="s">
        <v>319</v>
      </c>
      <c r="B16" s="5" t="s">
        <v>37</v>
      </c>
      <c r="C16" s="5" t="s">
        <v>38</v>
      </c>
      <c r="D16" s="8" t="s">
        <v>577</v>
      </c>
      <c r="E16" s="4" t="str">
        <f>IF(AND(VLOOKUP($A16,[1]Sheet1!$A$4:$S$202,4,FALSE)&gt;=60,ISNUMBER(VLOOKUP($A16,[1]Sheet1!$A$4:$S$202,4,FALSE))),"Area 1","")</f>
        <v>Area 1</v>
      </c>
      <c r="F16" s="4" t="str">
        <f>IF(AND(VLOOKUP($A16,[1]Sheet1!$A$4:$S$202,7,FALSE)&gt;=60,ISNUMBER(VLOOKUP($A16,[1]Sheet1!$A$4:$S$202,7,FALSE))),"Area 2","")</f>
        <v/>
      </c>
      <c r="G16" s="4" t="str">
        <f>IF(AND(VLOOKUP($A16,[1]Sheet1!$A$4:$S$202,10,FALSE)&gt;=60,ISNUMBER(VLOOKUP($A16,[1]Sheet1!$A$4:$S$202,10,FALSE))),"Area 3","")</f>
        <v/>
      </c>
      <c r="H16" s="4" t="str">
        <f>IF(AND(VLOOKUP($A16,[1]Sheet1!$A$4:$S$202,13,FALSE)&gt;=60,ISNUMBER(VLOOKUP($A16,[1]Sheet1!$A$4:$S$202,13,FALSE))),"Area 4","")</f>
        <v>Area 4</v>
      </c>
      <c r="I16" s="4" t="str">
        <f>IF(AND(VLOOKUP($A16,[1]Sheet1!$A$4:$S$202,16,FALSE)&gt;=60,ISNUMBER(VLOOKUP($A16,[1]Sheet1!$A$4:$S$202,16,FALSE))),"Area 5","")</f>
        <v/>
      </c>
      <c r="J16" s="4" t="str">
        <f>IF(AND(VLOOKUP($A16,[1]Sheet1!$A$4:$S$202,19,FALSE)&gt;=60,ISNUMBER(VLOOKUP($A16,[1]Sheet1!$A$4:$S$202,19,FALSE))),"Area 6","")</f>
        <v/>
      </c>
      <c r="K16" s="4">
        <v>4400029294</v>
      </c>
    </row>
    <row r="17" spans="1:11" x14ac:dyDescent="0.25">
      <c r="A17" s="11" t="s">
        <v>39</v>
      </c>
      <c r="B17" s="9" t="s">
        <v>363</v>
      </c>
      <c r="C17" s="10" t="s">
        <v>465</v>
      </c>
      <c r="D17" s="5" t="s">
        <v>341</v>
      </c>
      <c r="E17" s="4" t="str">
        <f>IF(AND(VLOOKUP($A17,[1]Sheet1!$A$4:$S$202,4,FALSE)&gt;=60,ISNUMBER(VLOOKUP($A17,[1]Sheet1!$A$4:$S$202,4,FALSE))),"Area 1","")</f>
        <v>Area 1</v>
      </c>
      <c r="F17" s="4" t="str">
        <f>IF(AND(VLOOKUP($A17,[1]Sheet1!$A$4:$S$202,7,FALSE)&gt;=60,ISNUMBER(VLOOKUP($A17,[1]Sheet1!$A$4:$S$202,7,FALSE))),"Area 2","")</f>
        <v>Area 2</v>
      </c>
      <c r="G17" s="4" t="str">
        <f>IF(AND(VLOOKUP($A17,[1]Sheet1!$A$4:$S$202,10,FALSE)&gt;=60,ISNUMBER(VLOOKUP($A17,[1]Sheet1!$A$4:$S$202,10,FALSE))),"Area 3","")</f>
        <v>Area 3</v>
      </c>
      <c r="H17" s="4" t="str">
        <f>IF(AND(VLOOKUP($A17,[1]Sheet1!$A$4:$S$202,13,FALSE)&gt;=60,ISNUMBER(VLOOKUP($A17,[1]Sheet1!$A$4:$S$202,13,FALSE))),"Area 4","")</f>
        <v>Area 4</v>
      </c>
      <c r="I17" s="4" t="str">
        <f>IF(AND(VLOOKUP($A17,[1]Sheet1!$A$4:$S$202,16,FALSE)&gt;=60,ISNUMBER(VLOOKUP($A17,[1]Sheet1!$A$4:$S$202,16,FALSE))),"Area 5","")</f>
        <v>Area 5</v>
      </c>
      <c r="J17" s="4" t="str">
        <f>IF(AND(VLOOKUP($A17,[1]Sheet1!$A$4:$S$202,19,FALSE)&gt;=60,ISNUMBER(VLOOKUP($A17,[1]Sheet1!$A$4:$S$202,19,FALSE))),"Area 6","")</f>
        <v>Area 6</v>
      </c>
      <c r="K17" s="4">
        <v>4400029336</v>
      </c>
    </row>
    <row r="18" spans="1:11" x14ac:dyDescent="0.25">
      <c r="A18" s="11" t="s">
        <v>320</v>
      </c>
      <c r="B18" s="5" t="s">
        <v>40</v>
      </c>
      <c r="C18" s="6" t="s">
        <v>41</v>
      </c>
      <c r="D18" s="5" t="s">
        <v>578</v>
      </c>
      <c r="E18" s="4" t="str">
        <f>IF(AND(VLOOKUP($A18,[1]Sheet1!$A$4:$S$202,4,FALSE)&gt;=60,ISNUMBER(VLOOKUP($A18,[1]Sheet1!$A$4:$S$202,4,FALSE))),"Area 1","")</f>
        <v>Area 1</v>
      </c>
      <c r="F18" s="4" t="str">
        <f>IF(AND(VLOOKUP($A18,[1]Sheet1!$A$4:$S$202,7,FALSE)&gt;=60,ISNUMBER(VLOOKUP($A18,[1]Sheet1!$A$4:$S$202,7,FALSE))),"Area 2","")</f>
        <v>Area 2</v>
      </c>
      <c r="G18" s="4" t="str">
        <f>IF(AND(VLOOKUP($A18,[1]Sheet1!$A$4:$S$202,10,FALSE)&gt;=60,ISNUMBER(VLOOKUP($A18,[1]Sheet1!$A$4:$S$202,10,FALSE))),"Area 3","")</f>
        <v>Area 3</v>
      </c>
      <c r="H18" s="4" t="str">
        <f>IF(AND(VLOOKUP($A18,[1]Sheet1!$A$4:$S$202,13,FALSE)&gt;=60,ISNUMBER(VLOOKUP($A18,[1]Sheet1!$A$4:$S$202,13,FALSE))),"Area 4","")</f>
        <v>Area 4</v>
      </c>
      <c r="I18" s="4" t="str">
        <f>IF(AND(VLOOKUP($A18,[1]Sheet1!$A$4:$S$202,16,FALSE)&gt;=60,ISNUMBER(VLOOKUP($A18,[1]Sheet1!$A$4:$S$202,16,FALSE))),"Area 5","")</f>
        <v/>
      </c>
      <c r="J18" s="4" t="str">
        <f>IF(AND(VLOOKUP($A18,[1]Sheet1!$A$4:$S$202,19,FALSE)&gt;=60,ISNUMBER(VLOOKUP($A18,[1]Sheet1!$A$4:$S$202,19,FALSE))),"Area 6","")</f>
        <v>Area 6</v>
      </c>
      <c r="K18" s="4">
        <v>4400029275</v>
      </c>
    </row>
    <row r="19" spans="1:11" x14ac:dyDescent="0.25">
      <c r="A19" s="11" t="s">
        <v>526</v>
      </c>
      <c r="B19" s="5" t="s">
        <v>43</v>
      </c>
      <c r="C19" s="5" t="s">
        <v>342</v>
      </c>
      <c r="D19" s="5" t="s">
        <v>42</v>
      </c>
      <c r="E19" s="4" t="s">
        <v>0</v>
      </c>
      <c r="F19" s="4" t="s">
        <v>1</v>
      </c>
      <c r="G19" s="4" t="s">
        <v>2</v>
      </c>
      <c r="H19" s="4" t="s">
        <v>3</v>
      </c>
      <c r="I19" s="4" t="s">
        <v>4</v>
      </c>
      <c r="J19" s="4"/>
      <c r="K19" s="4">
        <v>4400029350</v>
      </c>
    </row>
    <row r="20" spans="1:11" x14ac:dyDescent="0.25">
      <c r="A20" s="11" t="s">
        <v>343</v>
      </c>
      <c r="B20" s="5" t="s">
        <v>352</v>
      </c>
      <c r="C20" s="6" t="s">
        <v>351</v>
      </c>
      <c r="D20" s="5" t="s">
        <v>44</v>
      </c>
      <c r="E20" s="4" t="str">
        <f>IF(AND(VLOOKUP($A20,[1]Sheet1!$A$4:$S$202,4,FALSE)&gt;=60,ISNUMBER(VLOOKUP($A20,[1]Sheet1!$A$4:$S$202,4,FALSE))),"Area 1","")</f>
        <v>Area 1</v>
      </c>
      <c r="F20" s="4" t="str">
        <f>IF(AND(VLOOKUP($A20,[1]Sheet1!$A$4:$S$202,7,FALSE)&gt;=60,ISNUMBER(VLOOKUP($A20,[1]Sheet1!$A$4:$S$202,7,FALSE))),"Area 2","")</f>
        <v>Area 2</v>
      </c>
      <c r="G20" s="4" t="str">
        <f>IF(AND(VLOOKUP($A20,[1]Sheet1!$A$4:$S$202,10,FALSE)&gt;=60,ISNUMBER(VLOOKUP($A20,[1]Sheet1!$A$4:$S$202,10,FALSE))),"Area 3","")</f>
        <v>Area 3</v>
      </c>
      <c r="H20" s="4" t="str">
        <f>IF(AND(VLOOKUP($A20,[1]Sheet1!$A$4:$S$202,13,FALSE)&gt;=60,ISNUMBER(VLOOKUP($A20,[1]Sheet1!$A$4:$S$202,13,FALSE))),"Area 4","")</f>
        <v>Area 4</v>
      </c>
      <c r="I20" s="4" t="str">
        <f>IF(AND(VLOOKUP($A20,[1]Sheet1!$A$4:$S$202,16,FALSE)&gt;=60,ISNUMBER(VLOOKUP($A20,[1]Sheet1!$A$4:$S$202,16,FALSE))),"Area 5","")</f>
        <v>Area 5</v>
      </c>
      <c r="J20" s="4" t="str">
        <f>IF(AND(VLOOKUP($A20,[1]Sheet1!$A$4:$S$202,19,FALSE)&gt;=60,ISNUMBER(VLOOKUP($A20,[1]Sheet1!$A$4:$S$202,19,FALSE))),"Area 6","")</f>
        <v/>
      </c>
      <c r="K20" s="4">
        <v>4400029231</v>
      </c>
    </row>
    <row r="21" spans="1:11" x14ac:dyDescent="0.25">
      <c r="A21" s="11" t="s">
        <v>525</v>
      </c>
      <c r="B21" s="5" t="s">
        <v>45</v>
      </c>
      <c r="C21" s="6" t="s">
        <v>46</v>
      </c>
      <c r="D21" s="5" t="s">
        <v>527</v>
      </c>
      <c r="E21" s="4" t="s">
        <v>0</v>
      </c>
      <c r="F21" s="4" t="s">
        <v>1</v>
      </c>
      <c r="G21" s="4" t="s">
        <v>2</v>
      </c>
      <c r="H21" s="4" t="s">
        <v>3</v>
      </c>
      <c r="I21" s="4" t="s">
        <v>4</v>
      </c>
      <c r="J21" s="4"/>
      <c r="K21" s="4">
        <v>4400029814</v>
      </c>
    </row>
    <row r="22" spans="1:11" x14ac:dyDescent="0.25">
      <c r="A22" s="11" t="s">
        <v>47</v>
      </c>
      <c r="B22" s="5" t="s">
        <v>49</v>
      </c>
      <c r="C22" s="5" t="s">
        <v>344</v>
      </c>
      <c r="D22" s="5" t="s">
        <v>48</v>
      </c>
      <c r="E22" s="4" t="str">
        <f>IF(AND(VLOOKUP($A22,[1]Sheet1!$A$4:$S$202,4,FALSE)&gt;=60,ISNUMBER(VLOOKUP($A22,[1]Sheet1!$A$4:$S$202,4,FALSE))),"Area 1","")</f>
        <v/>
      </c>
      <c r="F22" s="4" t="str">
        <f>IF(AND(VLOOKUP($A22,[1]Sheet1!$A$4:$S$202,7,FALSE)&gt;=60,ISNUMBER(VLOOKUP($A22,[1]Sheet1!$A$4:$S$202,7,FALSE))),"Area 2","")</f>
        <v/>
      </c>
      <c r="G22" s="4" t="str">
        <f>IF(AND(VLOOKUP($A22,[1]Sheet1!$A$4:$S$202,10,FALSE)&gt;=60,ISNUMBER(VLOOKUP($A22,[1]Sheet1!$A$4:$S$202,10,FALSE))),"Area 3","")</f>
        <v>Area 3</v>
      </c>
      <c r="H22" s="4" t="str">
        <f>IF(AND(VLOOKUP($A22,[1]Sheet1!$A$4:$S$202,13,FALSE)&gt;=60,ISNUMBER(VLOOKUP($A22,[1]Sheet1!$A$4:$S$202,13,FALSE))),"Area 4","")</f>
        <v>Area 4</v>
      </c>
      <c r="I22" s="4" t="str">
        <f>IF(AND(VLOOKUP($A22,[1]Sheet1!$A$4:$S$202,16,FALSE)&gt;=60,ISNUMBER(VLOOKUP($A22,[1]Sheet1!$A$4:$S$202,16,FALSE))),"Area 5","")</f>
        <v>Area 5</v>
      </c>
      <c r="J22" s="4" t="str">
        <f>IF(AND(VLOOKUP($A22,[1]Sheet1!$A$4:$S$202,19,FALSE)&gt;=60,ISNUMBER(VLOOKUP($A22,[1]Sheet1!$A$4:$S$202,19,FALSE))),"Area 6","")</f>
        <v/>
      </c>
      <c r="K22" s="4">
        <v>4400029313</v>
      </c>
    </row>
    <row r="23" spans="1:11" x14ac:dyDescent="0.25">
      <c r="A23" s="11" t="s">
        <v>50</v>
      </c>
      <c r="B23" s="6" t="s">
        <v>52</v>
      </c>
      <c r="C23" s="6" t="s">
        <v>53</v>
      </c>
      <c r="D23" s="5" t="s">
        <v>51</v>
      </c>
      <c r="E23" s="4" t="str">
        <f>IF(AND(VLOOKUP($A23,[1]Sheet1!$A$4:$S$202,4,FALSE)&gt;=60,ISNUMBER(VLOOKUP($A23,[1]Sheet1!$A$4:$S$202,4,FALSE))),"Area 1","")</f>
        <v>Area 1</v>
      </c>
      <c r="F23" s="4" t="str">
        <f>IF(AND(VLOOKUP($A23,[1]Sheet1!$A$4:$S$202,7,FALSE)&gt;=60,ISNUMBER(VLOOKUP($A23,[1]Sheet1!$A$4:$S$202,7,FALSE))),"Area 2","")</f>
        <v>Area 2</v>
      </c>
      <c r="G23" s="4" t="str">
        <f>IF(AND(VLOOKUP($A23,[1]Sheet1!$A$4:$S$202,10,FALSE)&gt;=60,ISNUMBER(VLOOKUP($A23,[1]Sheet1!$A$4:$S$202,10,FALSE))),"Area 3","")</f>
        <v>Area 3</v>
      </c>
      <c r="H23" s="4" t="str">
        <f>IF(AND(VLOOKUP($A23,[1]Sheet1!$A$4:$S$202,13,FALSE)&gt;=60,ISNUMBER(VLOOKUP($A23,[1]Sheet1!$A$4:$S$202,13,FALSE))),"Area 4","")</f>
        <v>Area 4</v>
      </c>
      <c r="I23" s="4" t="str">
        <f>IF(AND(VLOOKUP($A23,[1]Sheet1!$A$4:$S$202,16,FALSE)&gt;=60,ISNUMBER(VLOOKUP($A23,[1]Sheet1!$A$4:$S$202,16,FALSE))),"Area 5","")</f>
        <v>Area 5</v>
      </c>
      <c r="J23" s="4" t="str">
        <f>IF(AND(VLOOKUP($A23,[1]Sheet1!$A$4:$S$202,19,FALSE)&gt;=60,ISNUMBER(VLOOKUP($A23,[1]Sheet1!$A$4:$S$202,19,FALSE))),"Area 6","")</f>
        <v>Area 6</v>
      </c>
      <c r="K23" s="4">
        <v>4400029226</v>
      </c>
    </row>
    <row r="24" spans="1:11" x14ac:dyDescent="0.25">
      <c r="A24" s="11" t="s">
        <v>54</v>
      </c>
      <c r="B24" s="5" t="s">
        <v>55</v>
      </c>
      <c r="C24" s="6" t="s">
        <v>56</v>
      </c>
      <c r="D24" s="5" t="s">
        <v>372</v>
      </c>
      <c r="E24" s="4" t="str">
        <f>IF(AND(VLOOKUP($A24,[1]Sheet1!$A$4:$S$202,4,FALSE)&gt;=60,ISNUMBER(VLOOKUP($A24,[1]Sheet1!$A$4:$S$202,4,FALSE))),"Area 1","")</f>
        <v>Area 1</v>
      </c>
      <c r="F24" s="4" t="str">
        <f>IF(AND(VLOOKUP($A24,[1]Sheet1!$A$4:$S$202,7,FALSE)&gt;=60,ISNUMBER(VLOOKUP($A24,[1]Sheet1!$A$4:$S$202,7,FALSE))),"Area 2","")</f>
        <v/>
      </c>
      <c r="G24" s="4" t="str">
        <f>IF(AND(VLOOKUP($A24,[1]Sheet1!$A$4:$S$202,10,FALSE)&gt;=60,ISNUMBER(VLOOKUP($A24,[1]Sheet1!$A$4:$S$202,10,FALSE))),"Area 3","")</f>
        <v>Area 3</v>
      </c>
      <c r="H24" s="4" t="str">
        <f>IF(AND(VLOOKUP($A24,[1]Sheet1!$A$4:$S$202,13,FALSE)&gt;=60,ISNUMBER(VLOOKUP($A24,[1]Sheet1!$A$4:$S$202,13,FALSE))),"Area 4","")</f>
        <v/>
      </c>
      <c r="I24" s="4" t="str">
        <f>IF(AND(VLOOKUP($A24,[1]Sheet1!$A$4:$S$202,16,FALSE)&gt;=60,ISNUMBER(VLOOKUP($A24,[1]Sheet1!$A$4:$S$202,16,FALSE))),"Area 5","")</f>
        <v/>
      </c>
      <c r="J24" s="4" t="str">
        <f>IF(AND(VLOOKUP($A24,[1]Sheet1!$A$4:$S$202,19,FALSE)&gt;=60,ISNUMBER(VLOOKUP($A24,[1]Sheet1!$A$4:$S$202,19,FALSE))),"Area 6","")</f>
        <v>Area 6</v>
      </c>
      <c r="K24" s="4">
        <v>4400029280</v>
      </c>
    </row>
    <row r="25" spans="1:11" x14ac:dyDescent="0.25">
      <c r="A25" s="11" t="s">
        <v>57</v>
      </c>
      <c r="B25" s="5" t="s">
        <v>59</v>
      </c>
      <c r="C25" s="6" t="s">
        <v>60</v>
      </c>
      <c r="D25" s="5" t="s">
        <v>58</v>
      </c>
      <c r="E25" s="4" t="str">
        <f>IF(AND(VLOOKUP($A25,[1]Sheet1!$A$4:$S$202,4,FALSE)&gt;=60,ISNUMBER(VLOOKUP($A25,[1]Sheet1!$A$4:$S$202,4,FALSE))),"Area 1","")</f>
        <v>Area 1</v>
      </c>
      <c r="F25" s="4" t="str">
        <f>IF(AND(VLOOKUP($A25,[1]Sheet1!$A$4:$S$202,7,FALSE)&gt;=60,ISNUMBER(VLOOKUP($A25,[1]Sheet1!$A$4:$S$202,7,FALSE))),"Area 2","")</f>
        <v>Area 2</v>
      </c>
      <c r="G25" s="4" t="str">
        <f>IF(AND(VLOOKUP($A25,[1]Sheet1!$A$4:$S$202,10,FALSE)&gt;=60,ISNUMBER(VLOOKUP($A25,[1]Sheet1!$A$4:$S$202,10,FALSE))),"Area 3","")</f>
        <v>Area 3</v>
      </c>
      <c r="H25" s="4" t="str">
        <f>IF(AND(VLOOKUP($A25,[1]Sheet1!$A$4:$S$202,13,FALSE)&gt;=60,ISNUMBER(VLOOKUP($A25,[1]Sheet1!$A$4:$S$202,13,FALSE))),"Area 4","")</f>
        <v>Area 4</v>
      </c>
      <c r="I25" s="4" t="str">
        <f>IF(AND(VLOOKUP($A25,[1]Sheet1!$A$4:$S$202,16,FALSE)&gt;=60,ISNUMBER(VLOOKUP($A25,[1]Sheet1!$A$4:$S$202,16,FALSE))),"Area 5","")</f>
        <v>Area 5</v>
      </c>
      <c r="J25" s="4" t="str">
        <f>IF(AND(VLOOKUP($A25,[1]Sheet1!$A$4:$S$202,19,FALSE)&gt;=60,ISNUMBER(VLOOKUP($A25,[1]Sheet1!$A$4:$S$202,19,FALSE))),"Area 6","")</f>
        <v/>
      </c>
      <c r="K25" s="4">
        <v>4400029320</v>
      </c>
    </row>
    <row r="26" spans="1:11" x14ac:dyDescent="0.25">
      <c r="A26" s="11" t="s">
        <v>348</v>
      </c>
      <c r="B26" s="5" t="s">
        <v>61</v>
      </c>
      <c r="C26" s="6" t="s">
        <v>62</v>
      </c>
      <c r="D26" s="5" t="s">
        <v>349</v>
      </c>
      <c r="E26" s="4" t="s">
        <v>0</v>
      </c>
      <c r="F26" s="4" t="s">
        <v>1</v>
      </c>
      <c r="G26" s="4" t="s">
        <v>2</v>
      </c>
      <c r="H26" s="4" t="s">
        <v>3</v>
      </c>
      <c r="I26" s="4"/>
      <c r="J26" s="4"/>
      <c r="K26" s="4">
        <v>4400029550</v>
      </c>
    </row>
    <row r="27" spans="1:11" x14ac:dyDescent="0.25">
      <c r="A27" s="11" t="s">
        <v>63</v>
      </c>
      <c r="B27" s="5" t="s">
        <v>548</v>
      </c>
      <c r="C27" s="6" t="s">
        <v>547</v>
      </c>
      <c r="D27" s="5" t="s">
        <v>545</v>
      </c>
      <c r="E27" s="4" t="str">
        <f>IF(AND(VLOOKUP($A27,[1]Sheet1!$A$4:$S$202,4,FALSE)&gt;=60,ISNUMBER(VLOOKUP($A27,[1]Sheet1!$A$4:$S$202,4,FALSE))),"Area 1","")</f>
        <v>Area 1</v>
      </c>
      <c r="F27" s="4" t="str">
        <f>IF(AND(VLOOKUP($A27,[1]Sheet1!$A$4:$S$202,7,FALSE)&gt;=60,ISNUMBER(VLOOKUP($A27,[1]Sheet1!$A$4:$S$202,7,FALSE))),"Area 2","")</f>
        <v>Area 2</v>
      </c>
      <c r="G27" s="4" t="str">
        <f>IF(AND(VLOOKUP($A27,[1]Sheet1!$A$4:$S$202,10,FALSE)&gt;=60,ISNUMBER(VLOOKUP($A27,[1]Sheet1!$A$4:$S$202,10,FALSE))),"Area 3","")</f>
        <v>Area 3</v>
      </c>
      <c r="H27" s="4" t="str">
        <f>IF(AND(VLOOKUP($A27,[1]Sheet1!$A$4:$S$202,13,FALSE)&gt;=60,ISNUMBER(VLOOKUP($A27,[1]Sheet1!$A$4:$S$202,13,FALSE))),"Area 4","")</f>
        <v>Area 4</v>
      </c>
      <c r="I27" s="4" t="str">
        <f>IF(AND(VLOOKUP($A27,[1]Sheet1!$A$4:$S$202,16,FALSE)&gt;=60,ISNUMBER(VLOOKUP($A27,[1]Sheet1!$A$4:$S$202,16,FALSE))),"Area 5","")</f>
        <v>Area 5</v>
      </c>
      <c r="J27" s="4" t="str">
        <f>IF(AND(VLOOKUP($A27,[1]Sheet1!$A$4:$S$202,19,FALSE)&gt;=60,ISNUMBER(VLOOKUP($A27,[1]Sheet1!$A$4:$S$202,19,FALSE))),"Area 6","")</f>
        <v>Area 6</v>
      </c>
      <c r="K27" s="4">
        <v>4400029353</v>
      </c>
    </row>
    <row r="28" spans="1:11" x14ac:dyDescent="0.25">
      <c r="A28" s="11" t="s">
        <v>350</v>
      </c>
      <c r="B28" s="5" t="s">
        <v>65</v>
      </c>
      <c r="C28" s="6" t="s">
        <v>66</v>
      </c>
      <c r="D28" s="5" t="s">
        <v>64</v>
      </c>
      <c r="E28" s="4" t="s">
        <v>0</v>
      </c>
      <c r="G28" s="4" t="s">
        <v>2</v>
      </c>
      <c r="H28" s="4" t="s">
        <v>3</v>
      </c>
      <c r="K28" s="4">
        <v>4400029301</v>
      </c>
    </row>
    <row r="29" spans="1:11" x14ac:dyDescent="0.25">
      <c r="A29" s="11" t="s">
        <v>321</v>
      </c>
      <c r="B29" s="5" t="s">
        <v>68</v>
      </c>
      <c r="C29" s="6" t="s">
        <v>69</v>
      </c>
      <c r="D29" s="5" t="s">
        <v>67</v>
      </c>
      <c r="E29" s="4" t="str">
        <f>IF(AND(VLOOKUP($A29,[1]Sheet1!$A$4:$S$202,4,FALSE)&gt;=60,ISNUMBER(VLOOKUP($A29,[1]Sheet1!$A$4:$S$202,4,FALSE))),"Area 1","")</f>
        <v>Area 1</v>
      </c>
      <c r="F29" s="4" t="str">
        <f>IF(AND(VLOOKUP($A29,[1]Sheet1!$A$4:$S$202,7,FALSE)&gt;=60,ISNUMBER(VLOOKUP($A29,[1]Sheet1!$A$4:$S$202,7,FALSE))),"Area 2","")</f>
        <v>Area 2</v>
      </c>
      <c r="G29" s="4" t="str">
        <f>IF(AND(VLOOKUP($A29,[1]Sheet1!$A$4:$S$202,10,FALSE)&gt;=60,ISNUMBER(VLOOKUP($A29,[1]Sheet1!$A$4:$S$202,10,FALSE))),"Area 3","")</f>
        <v>Area 3</v>
      </c>
      <c r="H29" s="4" t="str">
        <f>IF(AND(VLOOKUP($A29,[1]Sheet1!$A$4:$S$202,13,FALSE)&gt;=60,ISNUMBER(VLOOKUP($A29,[1]Sheet1!$A$4:$S$202,13,FALSE))),"Area 4","")</f>
        <v>Area 4</v>
      </c>
      <c r="I29" s="4" t="str">
        <f>IF(AND(VLOOKUP($A29,[1]Sheet1!$A$4:$S$202,16,FALSE)&gt;=60,ISNUMBER(VLOOKUP($A29,[1]Sheet1!$A$4:$S$202,16,FALSE))),"Area 5","")</f>
        <v>Area 5</v>
      </c>
      <c r="J29" s="4" t="str">
        <f>IF(AND(VLOOKUP($A29,[1]Sheet1!$A$4:$S$202,19,FALSE)&gt;=60,ISNUMBER(VLOOKUP($A29,[1]Sheet1!$A$4:$S$202,19,FALSE))),"Area 6","")</f>
        <v>Area 6</v>
      </c>
      <c r="K29" s="4">
        <v>4400029324</v>
      </c>
    </row>
    <row r="30" spans="1:11" x14ac:dyDescent="0.25">
      <c r="A30" s="11" t="s">
        <v>70</v>
      </c>
      <c r="B30" s="5" t="s">
        <v>71</v>
      </c>
      <c r="C30" s="6" t="s">
        <v>520</v>
      </c>
      <c r="D30" s="5" t="s">
        <v>353</v>
      </c>
      <c r="E30" s="4" t="str">
        <f>IF(AND(VLOOKUP($A30,[1]Sheet1!$A$4:$S$202,4,FALSE)&gt;=60,ISNUMBER(VLOOKUP($A30,[1]Sheet1!$A$4:$S$202,4,FALSE))),"Area 1","")</f>
        <v>Area 1</v>
      </c>
      <c r="F30" s="4" t="str">
        <f>IF(AND(VLOOKUP($A30,[1]Sheet1!$A$4:$S$202,7,FALSE)&gt;=60,ISNUMBER(VLOOKUP($A30,[1]Sheet1!$A$4:$S$202,7,FALSE))),"Area 2","")</f>
        <v>Area 2</v>
      </c>
      <c r="G30" s="4" t="str">
        <f>IF(AND(VLOOKUP($A30,[1]Sheet1!$A$4:$S$202,10,FALSE)&gt;=60,ISNUMBER(VLOOKUP($A30,[1]Sheet1!$A$4:$S$202,10,FALSE))),"Area 3","")</f>
        <v>Area 3</v>
      </c>
      <c r="H30" s="4" t="str">
        <f>IF(AND(VLOOKUP($A30,[1]Sheet1!$A$4:$S$202,13,FALSE)&gt;=60,ISNUMBER(VLOOKUP($A30,[1]Sheet1!$A$4:$S$202,13,FALSE))),"Area 4","")</f>
        <v>Area 4</v>
      </c>
      <c r="I30" s="4" t="str">
        <f>IF(AND(VLOOKUP($A30,[1]Sheet1!$A$4:$S$202,16,FALSE)&gt;=60,ISNUMBER(VLOOKUP($A30,[1]Sheet1!$A$4:$S$202,16,FALSE))),"Area 5","")</f>
        <v>Area 5</v>
      </c>
      <c r="J30" s="4" t="str">
        <f>IF(AND(VLOOKUP($A30,[1]Sheet1!$A$4:$S$202,19,FALSE)&gt;=60,ISNUMBER(VLOOKUP($A30,[1]Sheet1!$A$4:$S$202,19,FALSE))),"Area 6","")</f>
        <v>Area 6</v>
      </c>
      <c r="K30" s="4">
        <v>4400029357</v>
      </c>
    </row>
    <row r="31" spans="1:11" x14ac:dyDescent="0.25">
      <c r="A31" s="11" t="s">
        <v>72</v>
      </c>
      <c r="B31" s="5" t="s">
        <v>581</v>
      </c>
      <c r="C31" s="6" t="s">
        <v>582</v>
      </c>
      <c r="D31" s="5" t="s">
        <v>73</v>
      </c>
      <c r="E31" s="4" t="str">
        <f>IF(AND(VLOOKUP($A31,[1]Sheet1!$A$4:$S$202,4,FALSE)&gt;=60,ISNUMBER(VLOOKUP($A31,[1]Sheet1!$A$4:$S$202,4,FALSE))),"Area 1","")</f>
        <v>Area 1</v>
      </c>
      <c r="F31" s="4" t="str">
        <f>IF(AND(VLOOKUP($A31,[1]Sheet1!$A$4:$S$202,7,FALSE)&gt;=60,ISNUMBER(VLOOKUP($A31,[1]Sheet1!$A$4:$S$202,7,FALSE))),"Area 2","")</f>
        <v>Area 2</v>
      </c>
      <c r="G31" s="4" t="str">
        <f>IF(AND(VLOOKUP($A31,[1]Sheet1!$A$4:$S$202,10,FALSE)&gt;=60,ISNUMBER(VLOOKUP($A31,[1]Sheet1!$A$4:$S$202,10,FALSE))),"Area 3","")</f>
        <v>Area 3</v>
      </c>
      <c r="H31" s="4" t="str">
        <f>IF(AND(VLOOKUP($A31,[1]Sheet1!$A$4:$S$202,13,FALSE)&gt;=60,ISNUMBER(VLOOKUP($A31,[1]Sheet1!$A$4:$S$202,13,FALSE))),"Area 4","")</f>
        <v>Area 4</v>
      </c>
      <c r="I31" s="4" t="str">
        <f>IF(AND(VLOOKUP($A31,[1]Sheet1!$A$4:$S$202,16,FALSE)&gt;=60,ISNUMBER(VLOOKUP($A31,[1]Sheet1!$A$4:$S$202,16,FALSE))),"Area 5","")</f>
        <v>Area 5</v>
      </c>
      <c r="J31" s="4" t="str">
        <f>IF(AND(VLOOKUP($A31,[1]Sheet1!$A$4:$S$202,19,FALSE)&gt;=60,ISNUMBER(VLOOKUP($A31,[1]Sheet1!$A$4:$S$202,19,FALSE))),"Area 6","")</f>
        <v/>
      </c>
      <c r="K31" s="4">
        <v>4400029368</v>
      </c>
    </row>
    <row r="32" spans="1:11" ht="31.5" x14ac:dyDescent="0.25">
      <c r="A32" s="11" t="s">
        <v>74</v>
      </c>
      <c r="B32" s="9" t="s">
        <v>383</v>
      </c>
      <c r="C32" s="10" t="s">
        <v>384</v>
      </c>
      <c r="D32" s="5" t="s">
        <v>75</v>
      </c>
      <c r="E32" s="4" t="str">
        <f>IF(AND(VLOOKUP($A32,[1]Sheet1!$A$4:$S$202,4,FALSE)&gt;=60,ISNUMBER(VLOOKUP($A32,[1]Sheet1!$A$4:$S$202,4,FALSE))),"Area 1","")</f>
        <v>Area 1</v>
      </c>
      <c r="F32" s="4" t="str">
        <f>IF(AND(VLOOKUP($A32,[1]Sheet1!$A$4:$S$202,7,FALSE)&gt;=60,ISNUMBER(VLOOKUP($A32,[1]Sheet1!$A$4:$S$202,7,FALSE))),"Area 2","")</f>
        <v>Area 2</v>
      </c>
      <c r="G32" s="4" t="str">
        <f>IF(AND(VLOOKUP($A32,[1]Sheet1!$A$4:$S$202,10,FALSE)&gt;=60,ISNUMBER(VLOOKUP($A32,[1]Sheet1!$A$4:$S$202,10,FALSE))),"Area 3","")</f>
        <v>Area 3</v>
      </c>
      <c r="H32" s="4" t="str">
        <f>IF(AND(VLOOKUP($A32,[1]Sheet1!$A$4:$S$202,13,FALSE)&gt;=60,ISNUMBER(VLOOKUP($A32,[1]Sheet1!$A$4:$S$202,13,FALSE))),"Area 4","")</f>
        <v>Area 4</v>
      </c>
      <c r="I32" s="4" t="str">
        <f>IF(AND(VLOOKUP($A32,[1]Sheet1!$A$4:$S$202,16,FALSE)&gt;=60,ISNUMBER(VLOOKUP($A32,[1]Sheet1!$A$4:$S$202,16,FALSE))),"Area 5","")</f>
        <v/>
      </c>
      <c r="J32" s="4" t="str">
        <f>IF(AND(VLOOKUP($A32,[1]Sheet1!$A$4:$S$202,19,FALSE)&gt;=60,ISNUMBER(VLOOKUP($A32,[1]Sheet1!$A$4:$S$202,19,FALSE))),"Area 6","")</f>
        <v/>
      </c>
      <c r="K32" s="4">
        <v>4400029292</v>
      </c>
    </row>
    <row r="33" spans="1:11" x14ac:dyDescent="0.25">
      <c r="A33" s="11" t="s">
        <v>76</v>
      </c>
      <c r="B33" s="5" t="s">
        <v>77</v>
      </c>
      <c r="C33" s="6" t="s">
        <v>532</v>
      </c>
      <c r="D33" s="5" t="s">
        <v>354</v>
      </c>
      <c r="E33" s="4" t="str">
        <f>IF(AND(VLOOKUP($A33,[1]Sheet1!$A$4:$S$202,4,FALSE)&gt;=60,ISNUMBER(VLOOKUP($A33,[1]Sheet1!$A$4:$S$202,4,FALSE))),"Area 1","")</f>
        <v>Area 1</v>
      </c>
      <c r="F33" s="4" t="str">
        <f>IF(AND(VLOOKUP($A33,[1]Sheet1!$A$4:$S$202,7,FALSE)&gt;=60,ISNUMBER(VLOOKUP($A33,[1]Sheet1!$A$4:$S$202,7,FALSE))),"Area 2","")</f>
        <v>Area 2</v>
      </c>
      <c r="G33" s="4" t="str">
        <f>IF(AND(VLOOKUP($A33,[1]Sheet1!$A$4:$S$202,10,FALSE)&gt;=60,ISNUMBER(VLOOKUP($A33,[1]Sheet1!$A$4:$S$202,10,FALSE))),"Area 3","")</f>
        <v>Area 3</v>
      </c>
      <c r="H33" s="4" t="str">
        <f>IF(AND(VLOOKUP($A33,[1]Sheet1!$A$4:$S$202,13,FALSE)&gt;=60,ISNUMBER(VLOOKUP($A33,[1]Sheet1!$A$4:$S$202,13,FALSE))),"Area 4","")</f>
        <v>Area 4</v>
      </c>
      <c r="I33" s="4" t="str">
        <f>IF(AND(VLOOKUP($A33,[1]Sheet1!$A$4:$S$202,16,FALSE)&gt;=60,ISNUMBER(VLOOKUP($A33,[1]Sheet1!$A$4:$S$202,16,FALSE))),"Area 5","")</f>
        <v>Area 5</v>
      </c>
      <c r="J33" s="4" t="str">
        <f>IF(AND(VLOOKUP($A33,[1]Sheet1!$A$4:$S$202,19,FALSE)&gt;=60,ISNUMBER(VLOOKUP($A33,[1]Sheet1!$A$4:$S$202,19,FALSE))),"Area 6","")</f>
        <v>Area 6</v>
      </c>
      <c r="K33" s="4">
        <v>4400029327</v>
      </c>
    </row>
    <row r="34" spans="1:11" x14ac:dyDescent="0.25">
      <c r="A34" s="11" t="s">
        <v>78</v>
      </c>
      <c r="B34" s="5" t="s">
        <v>355</v>
      </c>
      <c r="C34" s="6" t="s">
        <v>362</v>
      </c>
      <c r="D34" s="5" t="s">
        <v>79</v>
      </c>
      <c r="E34" s="4" t="str">
        <f>IF(AND(VLOOKUP($A34,[1]Sheet1!$A$4:$S$202,4,FALSE)&gt;=60,ISNUMBER(VLOOKUP($A34,[1]Sheet1!$A$4:$S$202,4,FALSE))),"Area 1","")</f>
        <v>Area 1</v>
      </c>
      <c r="F34" s="4" t="str">
        <f>IF(AND(VLOOKUP($A34,[1]Sheet1!$A$4:$S$202,7,FALSE)&gt;=60,ISNUMBER(VLOOKUP($A34,[1]Sheet1!$A$4:$S$202,7,FALSE))),"Area 2","")</f>
        <v>Area 2</v>
      </c>
      <c r="G34" s="4" t="str">
        <f>IF(AND(VLOOKUP($A34,[1]Sheet1!$A$4:$S$202,10,FALSE)&gt;=60,ISNUMBER(VLOOKUP($A34,[1]Sheet1!$A$4:$S$202,10,FALSE))),"Area 3","")</f>
        <v>Area 3</v>
      </c>
      <c r="H34" s="4" t="str">
        <f>IF(AND(VLOOKUP($A34,[1]Sheet1!$A$4:$S$202,13,FALSE)&gt;=60,ISNUMBER(VLOOKUP($A34,[1]Sheet1!$A$4:$S$202,13,FALSE))),"Area 4","")</f>
        <v>Area 4</v>
      </c>
      <c r="I34" s="4" t="str">
        <f>IF(AND(VLOOKUP($A34,[1]Sheet1!$A$4:$S$202,16,FALSE)&gt;=60,ISNUMBER(VLOOKUP($A34,[1]Sheet1!$A$4:$S$202,16,FALSE))),"Area 5","")</f>
        <v>Area 5</v>
      </c>
      <c r="J34" s="4" t="str">
        <f>IF(AND(VLOOKUP($A34,[1]Sheet1!$A$4:$S$202,19,FALSE)&gt;=60,ISNUMBER(VLOOKUP($A34,[1]Sheet1!$A$4:$S$202,19,FALSE))),"Area 6","")</f>
        <v>Area 6</v>
      </c>
      <c r="K34" s="4">
        <v>4400029924</v>
      </c>
    </row>
    <row r="35" spans="1:11" x14ac:dyDescent="0.25">
      <c r="A35" s="11" t="s">
        <v>80</v>
      </c>
      <c r="B35" s="5" t="s">
        <v>381</v>
      </c>
      <c r="C35" s="6" t="s">
        <v>380</v>
      </c>
      <c r="D35" s="5" t="s">
        <v>356</v>
      </c>
      <c r="E35" s="4" t="str">
        <f>IF(AND(VLOOKUP($A35,[1]Sheet1!$A$4:$S$202,4,FALSE)&gt;=60,ISNUMBER(VLOOKUP($A35,[1]Sheet1!$A$4:$S$202,4,FALSE))),"Area 1","")</f>
        <v>Area 1</v>
      </c>
      <c r="F35" s="4" t="str">
        <f>IF(AND(VLOOKUP($A35,[1]Sheet1!$A$4:$S$202,7,FALSE)&gt;=60,ISNUMBER(VLOOKUP($A35,[1]Sheet1!$A$4:$S$202,7,FALSE))),"Area 2","")</f>
        <v>Area 2</v>
      </c>
      <c r="G35" s="4" t="str">
        <f>IF(AND(VLOOKUP($A35,[1]Sheet1!$A$4:$S$202,10,FALSE)&gt;=60,ISNUMBER(VLOOKUP($A35,[1]Sheet1!$A$4:$S$202,10,FALSE))),"Area 3","")</f>
        <v>Area 3</v>
      </c>
      <c r="H35" s="4" t="str">
        <f>IF(AND(VLOOKUP($A35,[1]Sheet1!$A$4:$S$202,13,FALSE)&gt;=60,ISNUMBER(VLOOKUP($A35,[1]Sheet1!$A$4:$S$202,13,FALSE))),"Area 4","")</f>
        <v>Area 4</v>
      </c>
      <c r="I35" s="4" t="str">
        <f>IF(AND(VLOOKUP($A35,[1]Sheet1!$A$4:$S$202,16,FALSE)&gt;=60,ISNUMBER(VLOOKUP($A35,[1]Sheet1!$A$4:$S$202,16,FALSE))),"Area 5","")</f>
        <v>Area 5</v>
      </c>
      <c r="J35" s="4" t="str">
        <f>IF(AND(VLOOKUP($A35,[1]Sheet1!$A$4:$S$202,19,FALSE)&gt;=60,ISNUMBER(VLOOKUP($A35,[1]Sheet1!$A$4:$S$202,19,FALSE))),"Area 6","")</f>
        <v>Area 6</v>
      </c>
      <c r="K35" s="4">
        <v>4400029316</v>
      </c>
    </row>
    <row r="36" spans="1:11" x14ac:dyDescent="0.25">
      <c r="A36" s="11" t="s">
        <v>81</v>
      </c>
      <c r="B36" s="5" t="s">
        <v>364</v>
      </c>
      <c r="C36" s="6" t="s">
        <v>82</v>
      </c>
      <c r="D36" s="5" t="s">
        <v>357</v>
      </c>
      <c r="E36" s="4" t="str">
        <f>IF(AND(VLOOKUP($A36,[1]Sheet1!$A$4:$S$202,4,FALSE)&gt;=60,ISNUMBER(VLOOKUP($A36,[1]Sheet1!$A$4:$S$202,4,FALSE))),"Area 1","")</f>
        <v>Area 1</v>
      </c>
      <c r="F36" s="4" t="str">
        <f>IF(AND(VLOOKUP($A36,[1]Sheet1!$A$4:$S$202,7,FALSE)&gt;=60,ISNUMBER(VLOOKUP($A36,[1]Sheet1!$A$4:$S$202,7,FALSE))),"Area 2","")</f>
        <v>Area 2</v>
      </c>
      <c r="G36" s="4" t="str">
        <f>IF(AND(VLOOKUP($A36,[1]Sheet1!$A$4:$S$202,10,FALSE)&gt;=60,ISNUMBER(VLOOKUP($A36,[1]Sheet1!$A$4:$S$202,10,FALSE))),"Area 3","")</f>
        <v>Area 3</v>
      </c>
      <c r="H36" s="4" t="str">
        <f>IF(AND(VLOOKUP($A36,[1]Sheet1!$A$4:$S$202,13,FALSE)&gt;=60,ISNUMBER(VLOOKUP($A36,[1]Sheet1!$A$4:$S$202,13,FALSE))),"Area 4","")</f>
        <v>Area 4</v>
      </c>
      <c r="I36" s="4" t="str">
        <f>IF(AND(VLOOKUP($A36,[1]Sheet1!$A$4:$S$202,16,FALSE)&gt;=60,ISNUMBER(VLOOKUP($A36,[1]Sheet1!$A$4:$S$202,16,FALSE))),"Area 5","")</f>
        <v>Area 5</v>
      </c>
      <c r="J36" s="4" t="str">
        <f>IF(AND(VLOOKUP($A36,[1]Sheet1!$A$4:$S$202,19,FALSE)&gt;=60,ISNUMBER(VLOOKUP($A36,[1]Sheet1!$A$4:$S$202,19,FALSE))),"Area 6","")</f>
        <v>Area 6</v>
      </c>
      <c r="K36" s="4">
        <v>4400029271</v>
      </c>
    </row>
    <row r="37" spans="1:11" x14ac:dyDescent="0.25">
      <c r="A37" s="11" t="s">
        <v>83</v>
      </c>
      <c r="B37" s="5" t="s">
        <v>84</v>
      </c>
      <c r="C37" s="6" t="s">
        <v>585</v>
      </c>
      <c r="D37" s="5" t="s">
        <v>583</v>
      </c>
      <c r="E37" s="4" t="str">
        <f>IF(AND(VLOOKUP($A37,[1]Sheet1!$A$4:$S$202,4,FALSE)&gt;=60,ISNUMBER(VLOOKUP($A37,[1]Sheet1!$A$4:$S$202,4,FALSE))),"Area 1","")</f>
        <v>Area 1</v>
      </c>
      <c r="F37" s="4" t="str">
        <f>IF(AND(VLOOKUP($A37,[1]Sheet1!$A$4:$S$202,7,FALSE)&gt;=60,ISNUMBER(VLOOKUP($A37,[1]Sheet1!$A$4:$S$202,7,FALSE))),"Area 2","")</f>
        <v>Area 2</v>
      </c>
      <c r="G37" s="4" t="str">
        <f>IF(AND(VLOOKUP($A37,[1]Sheet1!$A$4:$S$202,10,FALSE)&gt;=60,ISNUMBER(VLOOKUP($A37,[1]Sheet1!$A$4:$S$202,10,FALSE))),"Area 3","")</f>
        <v>Area 3</v>
      </c>
      <c r="H37" s="4" t="str">
        <f>IF(AND(VLOOKUP($A37,[1]Sheet1!$A$4:$S$202,13,FALSE)&gt;=60,ISNUMBER(VLOOKUP($A37,[1]Sheet1!$A$4:$S$202,13,FALSE))),"Area 4","")</f>
        <v>Area 4</v>
      </c>
      <c r="I37" s="4" t="str">
        <f>IF(AND(VLOOKUP($A37,[1]Sheet1!$A$4:$S$202,16,FALSE)&gt;=60,ISNUMBER(VLOOKUP($A37,[1]Sheet1!$A$4:$S$202,16,FALSE))),"Area 5","")</f>
        <v>Area 5</v>
      </c>
      <c r="J37" s="4" t="str">
        <f>IF(AND(VLOOKUP($A37,[1]Sheet1!$A$4:$S$202,19,FALSE)&gt;=60,ISNUMBER(VLOOKUP($A37,[1]Sheet1!$A$4:$S$202,19,FALSE))),"Area 6","")</f>
        <v>Area 6</v>
      </c>
      <c r="K37" s="4">
        <v>4400029227</v>
      </c>
    </row>
    <row r="38" spans="1:11" x14ac:dyDescent="0.25">
      <c r="A38" s="11" t="s">
        <v>85</v>
      </c>
      <c r="B38" s="5" t="s">
        <v>366</v>
      </c>
      <c r="C38" s="6" t="s">
        <v>365</v>
      </c>
      <c r="D38" s="5" t="s">
        <v>358</v>
      </c>
      <c r="E38" s="4" t="str">
        <f>IF(AND(VLOOKUP($A38,[1]Sheet1!$A$4:$S$202,4,FALSE)&gt;=60,ISNUMBER(VLOOKUP($A38,[1]Sheet1!$A$4:$S$202,4,FALSE))),"Area 1","")</f>
        <v>Area 1</v>
      </c>
      <c r="F38" s="4" t="str">
        <f>IF(AND(VLOOKUP($A38,[1]Sheet1!$A$4:$S$202,7,FALSE)&gt;=60,ISNUMBER(VLOOKUP($A38,[1]Sheet1!$A$4:$S$202,7,FALSE))),"Area 2","")</f>
        <v>Area 2</v>
      </c>
      <c r="G38" s="4" t="str">
        <f>IF(AND(VLOOKUP($A38,[1]Sheet1!$A$4:$S$202,10,FALSE)&gt;=60,ISNUMBER(VLOOKUP($A38,[1]Sheet1!$A$4:$S$202,10,FALSE))),"Area 3","")</f>
        <v>Area 3</v>
      </c>
      <c r="H38" s="4" t="str">
        <f>IF(AND(VLOOKUP($A38,[1]Sheet1!$A$4:$S$202,13,FALSE)&gt;=60,ISNUMBER(VLOOKUP($A38,[1]Sheet1!$A$4:$S$202,13,FALSE))),"Area 4","")</f>
        <v>Area 4</v>
      </c>
      <c r="I38" s="4" t="str">
        <f>IF(AND(VLOOKUP($A38,[1]Sheet1!$A$4:$S$202,16,FALSE)&gt;=60,ISNUMBER(VLOOKUP($A38,[1]Sheet1!$A$4:$S$202,16,FALSE))),"Area 5","")</f>
        <v>Area 5</v>
      </c>
      <c r="J38" s="4" t="str">
        <f>IF(AND(VLOOKUP($A38,[1]Sheet1!$A$4:$S$202,19,FALSE)&gt;=60,ISNUMBER(VLOOKUP($A38,[1]Sheet1!$A$4:$S$202,19,FALSE))),"Area 6","")</f>
        <v>Area 6</v>
      </c>
      <c r="K38" s="4">
        <v>4400029341</v>
      </c>
    </row>
    <row r="39" spans="1:11" x14ac:dyDescent="0.25">
      <c r="A39" s="11" t="s">
        <v>86</v>
      </c>
      <c r="B39" s="5" t="s">
        <v>376</v>
      </c>
      <c r="C39" s="6" t="s">
        <v>377</v>
      </c>
      <c r="D39" s="5" t="s">
        <v>373</v>
      </c>
      <c r="E39" s="4" t="str">
        <f>IF(AND(VLOOKUP($A39,[1]Sheet1!$A$4:$S$202,4,FALSE)&gt;=60,ISNUMBER(VLOOKUP($A39,[1]Sheet1!$A$4:$S$202,4,FALSE))),"Area 1","")</f>
        <v>Area 1</v>
      </c>
      <c r="F39" s="4" t="str">
        <f>IF(AND(VLOOKUP($A39,[1]Sheet1!$A$4:$S$202,7,FALSE)&gt;=60,ISNUMBER(VLOOKUP($A39,[1]Sheet1!$A$4:$S$202,7,FALSE))),"Area 2","")</f>
        <v>Area 2</v>
      </c>
      <c r="G39" s="4" t="str">
        <f>IF(AND(VLOOKUP($A39,[1]Sheet1!$A$4:$S$202,10,FALSE)&gt;=60,ISNUMBER(VLOOKUP($A39,[1]Sheet1!$A$4:$S$202,10,FALSE))),"Area 3","")</f>
        <v>Area 3</v>
      </c>
      <c r="H39" s="4" t="str">
        <f>IF(AND(VLOOKUP($A39,[1]Sheet1!$A$4:$S$202,13,FALSE)&gt;=60,ISNUMBER(VLOOKUP($A39,[1]Sheet1!$A$4:$S$202,13,FALSE))),"Area 4","")</f>
        <v>Area 4</v>
      </c>
      <c r="I39" s="4" t="str">
        <f>IF(AND(VLOOKUP($A39,[1]Sheet1!$A$4:$S$202,16,FALSE)&gt;=60,ISNUMBER(VLOOKUP($A39,[1]Sheet1!$A$4:$S$202,16,FALSE))),"Area 5","")</f>
        <v>Area 5</v>
      </c>
      <c r="J39" s="4" t="str">
        <f>IF(AND(VLOOKUP($A39,[1]Sheet1!$A$4:$S$202,19,FALSE)&gt;=60,ISNUMBER(VLOOKUP($A39,[1]Sheet1!$A$4:$S$202,19,FALSE))),"Area 6","")</f>
        <v>Area 6</v>
      </c>
      <c r="K39" s="4">
        <v>4400029232</v>
      </c>
    </row>
    <row r="40" spans="1:11" x14ac:dyDescent="0.25">
      <c r="A40" s="11" t="s">
        <v>591</v>
      </c>
      <c r="B40" s="5" t="s">
        <v>88</v>
      </c>
      <c r="C40" s="6" t="s">
        <v>89</v>
      </c>
      <c r="D40" s="5" t="s">
        <v>87</v>
      </c>
      <c r="E40" s="4" t="s">
        <v>0</v>
      </c>
      <c r="F40" s="4" t="s">
        <v>1</v>
      </c>
      <c r="G40" s="4" t="s">
        <v>2</v>
      </c>
      <c r="H40" s="4" t="s">
        <v>3</v>
      </c>
      <c r="I40" s="4" t="s">
        <v>4</v>
      </c>
      <c r="J40" s="4" t="s">
        <v>5</v>
      </c>
      <c r="K40" s="4">
        <v>4400029283</v>
      </c>
    </row>
    <row r="41" spans="1:11" x14ac:dyDescent="0.25">
      <c r="A41" s="11" t="s">
        <v>90</v>
      </c>
      <c r="B41" s="5" t="s">
        <v>369</v>
      </c>
      <c r="C41" s="6" t="s">
        <v>370</v>
      </c>
      <c r="D41" s="5" t="s">
        <v>91</v>
      </c>
      <c r="E41" s="4" t="str">
        <f>IF(AND(VLOOKUP($A41,[1]Sheet1!$A$4:$S$202,4,FALSE)&gt;=60,ISNUMBER(VLOOKUP($A41,[1]Sheet1!$A$4:$S$202,4,FALSE))),"Area 1","")</f>
        <v>Area 1</v>
      </c>
      <c r="F41" s="4" t="str">
        <f>IF(AND(VLOOKUP($A41,[1]Sheet1!$A$4:$S$202,7,FALSE)&gt;=60,ISNUMBER(VLOOKUP($A41,[1]Sheet1!$A$4:$S$202,7,FALSE))),"Area 2","")</f>
        <v>Area 2</v>
      </c>
      <c r="G41" s="4" t="str">
        <f>IF(AND(VLOOKUP($A41,[1]Sheet1!$A$4:$S$202,10,FALSE)&gt;=60,ISNUMBER(VLOOKUP($A41,[1]Sheet1!$A$4:$S$202,10,FALSE))),"Area 3","")</f>
        <v>Area 3</v>
      </c>
      <c r="H41" s="4" t="str">
        <f>IF(AND(VLOOKUP($A41,[1]Sheet1!$A$4:$S$202,13,FALSE)&gt;=60,ISNUMBER(VLOOKUP($A41,[1]Sheet1!$A$4:$S$202,13,FALSE))),"Area 4","")</f>
        <v>Area 4</v>
      </c>
      <c r="I41" s="4" t="str">
        <f>IF(AND(VLOOKUP($A41,[1]Sheet1!$A$4:$S$202,16,FALSE)&gt;=60,ISNUMBER(VLOOKUP($A41,[1]Sheet1!$A$4:$S$202,16,FALSE))),"Area 5","")</f>
        <v>Area 5</v>
      </c>
      <c r="J41" s="4" t="str">
        <f>IF(AND(VLOOKUP($A41,[1]Sheet1!$A$4:$S$202,19,FALSE)&gt;=60,ISNUMBER(VLOOKUP($A41,[1]Sheet1!$A$4:$S$202,19,FALSE))),"Area 6","")</f>
        <v>Area 6</v>
      </c>
      <c r="K41" s="4">
        <v>4400029279</v>
      </c>
    </row>
    <row r="42" spans="1:11" x14ac:dyDescent="0.25">
      <c r="A42" s="11" t="s">
        <v>92</v>
      </c>
      <c r="B42" s="5" t="s">
        <v>94</v>
      </c>
      <c r="C42" s="6" t="s">
        <v>95</v>
      </c>
      <c r="D42" s="5" t="s">
        <v>93</v>
      </c>
      <c r="E42" s="4" t="str">
        <f>IF(AND(VLOOKUP($A42,[1]Sheet1!$A$4:$S$202,4,FALSE)&gt;=60,ISNUMBER(VLOOKUP($A42,[1]Sheet1!$A$4:$S$202,4,FALSE))),"Area 1","")</f>
        <v>Area 1</v>
      </c>
      <c r="F42" s="4" t="str">
        <f>IF(AND(VLOOKUP($A42,[1]Sheet1!$A$4:$S$202,7,FALSE)&gt;=60,ISNUMBER(VLOOKUP($A42,[1]Sheet1!$A$4:$S$202,7,FALSE))),"Area 2","")</f>
        <v/>
      </c>
      <c r="G42" s="4" t="str">
        <f>IF(AND(VLOOKUP($A42,[1]Sheet1!$A$4:$S$202,10,FALSE)&gt;=60,ISNUMBER(VLOOKUP($A42,[1]Sheet1!$A$4:$S$202,10,FALSE))),"Area 3","")</f>
        <v/>
      </c>
      <c r="H42" s="4" t="str">
        <f>IF(AND(VLOOKUP($A42,[1]Sheet1!$A$4:$S$202,13,FALSE)&gt;=60,ISNUMBER(VLOOKUP($A42,[1]Sheet1!$A$4:$S$202,13,FALSE))),"Area 4","")</f>
        <v/>
      </c>
      <c r="I42" s="4" t="str">
        <f>IF(AND(VLOOKUP($A42,[1]Sheet1!$A$4:$S$202,16,FALSE)&gt;=60,ISNUMBER(VLOOKUP($A42,[1]Sheet1!$A$4:$S$202,16,FALSE))),"Area 5","")</f>
        <v/>
      </c>
      <c r="J42" s="4" t="str">
        <f>IF(AND(VLOOKUP($A42,[1]Sheet1!$A$4:$S$202,19,FALSE)&gt;=60,ISNUMBER(VLOOKUP($A42,[1]Sheet1!$A$4:$S$202,19,FALSE))),"Area 6","")</f>
        <v/>
      </c>
      <c r="K42" s="4">
        <v>4400029233</v>
      </c>
    </row>
    <row r="43" spans="1:11" x14ac:dyDescent="0.25">
      <c r="A43" s="11" t="s">
        <v>96</v>
      </c>
      <c r="B43" s="5" t="s">
        <v>98</v>
      </c>
      <c r="C43" s="5" t="s">
        <v>99</v>
      </c>
      <c r="D43" s="5" t="s">
        <v>97</v>
      </c>
      <c r="E43" s="4" t="str">
        <f>IF(AND(VLOOKUP($A43,[1]Sheet1!$A$4:$S$202,4,FALSE)&gt;=60,ISNUMBER(VLOOKUP($A43,[1]Sheet1!$A$4:$S$202,4,FALSE))),"Area 1","")</f>
        <v/>
      </c>
      <c r="F43" s="4" t="str">
        <f>IF(AND(VLOOKUP($A43,[1]Sheet1!$A$4:$S$202,7,FALSE)&gt;=60,ISNUMBER(VLOOKUP($A43,[1]Sheet1!$A$4:$S$202,7,FALSE))),"Area 2","")</f>
        <v/>
      </c>
      <c r="G43" s="4" t="str">
        <f>IF(AND(VLOOKUP($A43,[1]Sheet1!$A$4:$S$202,10,FALSE)&gt;=60,ISNUMBER(VLOOKUP($A43,[1]Sheet1!$A$4:$S$202,10,FALSE))),"Area 3","")</f>
        <v/>
      </c>
      <c r="H43" s="4" t="str">
        <f>IF(AND(VLOOKUP($A43,[1]Sheet1!$A$4:$S$202,13,FALSE)&gt;=60,ISNUMBER(VLOOKUP($A43,[1]Sheet1!$A$4:$S$202,13,FALSE))),"Area 4","")</f>
        <v>Area 4</v>
      </c>
      <c r="I43" s="4" t="str">
        <f>IF(AND(VLOOKUP($A43,[1]Sheet1!$A$4:$S$202,16,FALSE)&gt;=60,ISNUMBER(VLOOKUP($A43,[1]Sheet1!$A$4:$S$202,16,FALSE))),"Area 5","")</f>
        <v/>
      </c>
      <c r="J43" s="4" t="str">
        <f>IF(AND(VLOOKUP($A43,[1]Sheet1!$A$4:$S$202,19,FALSE)&gt;=60,ISNUMBER(VLOOKUP($A43,[1]Sheet1!$A$4:$S$202,19,FALSE))),"Area 6","")</f>
        <v/>
      </c>
      <c r="K43" s="4">
        <v>4400029265</v>
      </c>
    </row>
    <row r="44" spans="1:11" x14ac:dyDescent="0.25">
      <c r="A44" s="11" t="s">
        <v>100</v>
      </c>
      <c r="B44" s="5" t="s">
        <v>102</v>
      </c>
      <c r="C44" s="6" t="s">
        <v>103</v>
      </c>
      <c r="D44" s="5" t="s">
        <v>101</v>
      </c>
      <c r="E44" s="4" t="str">
        <f>IF(AND(VLOOKUP($A44,[1]Sheet1!$A$4:$S$202,4,FALSE)&gt;=60,ISNUMBER(VLOOKUP($A44,[1]Sheet1!$A$4:$S$202,4,FALSE))),"Area 1","")</f>
        <v>Area 1</v>
      </c>
      <c r="F44" s="4" t="str">
        <f>IF(AND(VLOOKUP($A44,[1]Sheet1!$A$4:$S$202,7,FALSE)&gt;=60,ISNUMBER(VLOOKUP($A44,[1]Sheet1!$A$4:$S$202,7,FALSE))),"Area 2","")</f>
        <v>Area 2</v>
      </c>
      <c r="G44" s="4" t="str">
        <f>IF(AND(VLOOKUP($A44,[1]Sheet1!$A$4:$S$202,10,FALSE)&gt;=60,ISNUMBER(VLOOKUP($A44,[1]Sheet1!$A$4:$S$202,10,FALSE))),"Area 3","")</f>
        <v>Area 3</v>
      </c>
      <c r="H44" s="4" t="str">
        <f>IF(AND(VLOOKUP($A44,[1]Sheet1!$A$4:$S$202,13,FALSE)&gt;=60,ISNUMBER(VLOOKUP($A44,[1]Sheet1!$A$4:$S$202,13,FALSE))),"Area 4","")</f>
        <v>Area 4</v>
      </c>
      <c r="I44" s="4" t="str">
        <f>IF(AND(VLOOKUP($A44,[1]Sheet1!$A$4:$S$202,16,FALSE)&gt;=60,ISNUMBER(VLOOKUP($A44,[1]Sheet1!$A$4:$S$202,16,FALSE))),"Area 5","")</f>
        <v>Area 5</v>
      </c>
      <c r="J44" s="4" t="str">
        <f>IF(AND(VLOOKUP($A44,[1]Sheet1!$A$4:$S$202,19,FALSE)&gt;=60,ISNUMBER(VLOOKUP($A44,[1]Sheet1!$A$4:$S$202,19,FALSE))),"Area 6","")</f>
        <v>Area 6</v>
      </c>
      <c r="K44" s="4">
        <v>4400029369</v>
      </c>
    </row>
    <row r="45" spans="1:11" x14ac:dyDescent="0.25">
      <c r="A45" s="11" t="s">
        <v>322</v>
      </c>
      <c r="B45" s="5" t="s">
        <v>361</v>
      </c>
      <c r="C45" s="6" t="s">
        <v>360</v>
      </c>
      <c r="D45" s="5" t="s">
        <v>359</v>
      </c>
      <c r="E45" s="4" t="str">
        <f>IF(AND(VLOOKUP($A45,[1]Sheet1!$A$4:$S$202,4,FALSE)&gt;=60,ISNUMBER(VLOOKUP($A45,[1]Sheet1!$A$4:$S$202,4,FALSE))),"Area 1","")</f>
        <v>Area 1</v>
      </c>
      <c r="F45" s="4" t="str">
        <f>IF(AND(VLOOKUP($A45,[1]Sheet1!$A$4:$S$202,7,FALSE)&gt;=60,ISNUMBER(VLOOKUP($A45,[1]Sheet1!$A$4:$S$202,7,FALSE))),"Area 2","")</f>
        <v>Area 2</v>
      </c>
      <c r="G45" s="4" t="str">
        <f>IF(AND(VLOOKUP($A45,[1]Sheet1!$A$4:$S$202,10,FALSE)&gt;=60,ISNUMBER(VLOOKUP($A45,[1]Sheet1!$A$4:$S$202,10,FALSE))),"Area 3","")</f>
        <v>Area 3</v>
      </c>
      <c r="H45" s="4" t="str">
        <f>IF(AND(VLOOKUP($A45,[1]Sheet1!$A$4:$S$202,13,FALSE)&gt;=60,ISNUMBER(VLOOKUP($A45,[1]Sheet1!$A$4:$S$202,13,FALSE))),"Area 4","")</f>
        <v>Area 4</v>
      </c>
      <c r="I45" s="4" t="str">
        <f>IF(AND(VLOOKUP($A45,[1]Sheet1!$A$4:$S$202,16,FALSE)&gt;=60,ISNUMBER(VLOOKUP($A45,[1]Sheet1!$A$4:$S$202,16,FALSE))),"Area 5","")</f>
        <v>Area 5</v>
      </c>
      <c r="J45" s="4" t="str">
        <f>IF(AND(VLOOKUP($A45,[1]Sheet1!$A$4:$S$202,19,FALSE)&gt;=60,ISNUMBER(VLOOKUP($A45,[1]Sheet1!$A$4:$S$202,19,FALSE))),"Area 6","")</f>
        <v>Area 6</v>
      </c>
      <c r="K45" s="4">
        <v>4400029304</v>
      </c>
    </row>
    <row r="46" spans="1:11" x14ac:dyDescent="0.25">
      <c r="A46" s="11" t="s">
        <v>106</v>
      </c>
      <c r="B46" s="5" t="s">
        <v>108</v>
      </c>
      <c r="C46" s="6" t="s">
        <v>386</v>
      </c>
      <c r="D46" s="5" t="s">
        <v>107</v>
      </c>
      <c r="E46" s="4" t="str">
        <f>IF(AND(VLOOKUP($A46,[1]Sheet1!$A$4:$S$202,4,FALSE)&gt;=60,ISNUMBER(VLOOKUP($A46,[1]Sheet1!$A$4:$S$202,4,FALSE))),"Area 1","")</f>
        <v>Area 1</v>
      </c>
      <c r="F46" s="4" t="str">
        <f>IF(AND(VLOOKUP($A46,[1]Sheet1!$A$4:$S$202,7,FALSE)&gt;=60,ISNUMBER(VLOOKUP($A46,[1]Sheet1!$A$4:$S$202,7,FALSE))),"Area 2","")</f>
        <v>Area 2</v>
      </c>
      <c r="G46" s="4" t="str">
        <f>IF(AND(VLOOKUP($A46,[1]Sheet1!$A$4:$S$202,10,FALSE)&gt;=60,ISNUMBER(VLOOKUP($A46,[1]Sheet1!$A$4:$S$202,10,FALSE))),"Area 3","")</f>
        <v>Area 3</v>
      </c>
      <c r="H46" s="4" t="str">
        <f>IF(AND(VLOOKUP($A46,[1]Sheet1!$A$4:$S$202,13,FALSE)&gt;=60,ISNUMBER(VLOOKUP($A46,[1]Sheet1!$A$4:$S$202,13,FALSE))),"Area 4","")</f>
        <v>Area 4</v>
      </c>
      <c r="I46" s="4" t="str">
        <f>IF(AND(VLOOKUP($A46,[1]Sheet1!$A$4:$S$202,16,FALSE)&gt;=60,ISNUMBER(VLOOKUP($A46,[1]Sheet1!$A$4:$S$202,16,FALSE))),"Area 5","")</f>
        <v>Area 5</v>
      </c>
      <c r="J46" s="4" t="str">
        <f>IF(AND(VLOOKUP($A46,[1]Sheet1!$A$4:$S$202,19,FALSE)&gt;=60,ISNUMBER(VLOOKUP($A46,[1]Sheet1!$A$4:$S$202,19,FALSE))),"Area 6","")</f>
        <v>Area 6</v>
      </c>
      <c r="K46" s="4">
        <v>4400029334</v>
      </c>
    </row>
    <row r="47" spans="1:11" x14ac:dyDescent="0.25">
      <c r="A47" s="11" t="s">
        <v>109</v>
      </c>
      <c r="B47" s="5" t="s">
        <v>110</v>
      </c>
      <c r="C47" s="6" t="s">
        <v>111</v>
      </c>
      <c r="D47" s="5" t="s">
        <v>378</v>
      </c>
      <c r="E47" s="4" t="str">
        <f>IF(AND(VLOOKUP($A47,[1]Sheet1!$A$4:$S$202,4,FALSE)&gt;=60,ISNUMBER(VLOOKUP($A47,[1]Sheet1!$A$4:$S$202,4,FALSE))),"Area 1","")</f>
        <v>Area 1</v>
      </c>
      <c r="F47" s="4" t="str">
        <f>IF(AND(VLOOKUP($A47,[1]Sheet1!$A$4:$S$202,7,FALSE)&gt;=60,ISNUMBER(VLOOKUP($A47,[1]Sheet1!$A$4:$S$202,7,FALSE))),"Area 2","")</f>
        <v>Area 2</v>
      </c>
      <c r="G47" s="4" t="str">
        <f>IF(AND(VLOOKUP($A47,[1]Sheet1!$A$4:$S$202,10,FALSE)&gt;=60,ISNUMBER(VLOOKUP($A47,[1]Sheet1!$A$4:$S$202,10,FALSE))),"Area 3","")</f>
        <v>Area 3</v>
      </c>
      <c r="H47" s="4" t="str">
        <f>IF(AND(VLOOKUP($A47,[1]Sheet1!$A$4:$S$202,13,FALSE)&gt;=60,ISNUMBER(VLOOKUP($A47,[1]Sheet1!$A$4:$S$202,13,FALSE))),"Area 4","")</f>
        <v>Area 4</v>
      </c>
      <c r="I47" s="4" t="str">
        <f>IF(AND(VLOOKUP($A47,[1]Sheet1!$A$4:$S$202,16,FALSE)&gt;=60,ISNUMBER(VLOOKUP($A47,[1]Sheet1!$A$4:$S$202,16,FALSE))),"Area 5","")</f>
        <v>Area 5</v>
      </c>
      <c r="J47" s="4" t="str">
        <f>IF(AND(VLOOKUP($A47,[1]Sheet1!$A$4:$S$202,19,FALSE)&gt;=60,ISNUMBER(VLOOKUP($A47,[1]Sheet1!$A$4:$S$202,19,FALSE))),"Area 6","")</f>
        <v/>
      </c>
      <c r="K47" s="4">
        <v>4400029551</v>
      </c>
    </row>
    <row r="48" spans="1:11" x14ac:dyDescent="0.25">
      <c r="A48" s="11" t="s">
        <v>112</v>
      </c>
      <c r="B48" s="5" t="s">
        <v>558</v>
      </c>
      <c r="C48" s="6" t="s">
        <v>557</v>
      </c>
      <c r="D48" s="5" t="s">
        <v>113</v>
      </c>
      <c r="E48" s="4" t="str">
        <f>IF(AND(VLOOKUP($A48,[1]Sheet1!$A$4:$S$202,4,FALSE)&gt;=60,ISNUMBER(VLOOKUP($A48,[1]Sheet1!$A$4:$S$202,4,FALSE))),"Area 1","")</f>
        <v>Area 1</v>
      </c>
      <c r="F48" s="4" t="str">
        <f>IF(AND(VLOOKUP($A48,[1]Sheet1!$A$4:$S$202,7,FALSE)&gt;=60,ISNUMBER(VLOOKUP($A48,[1]Sheet1!$A$4:$S$202,7,FALSE))),"Area 2","")</f>
        <v>Area 2</v>
      </c>
      <c r="G48" s="4" t="str">
        <f>IF(AND(VLOOKUP($A48,[1]Sheet1!$A$4:$S$202,10,FALSE)&gt;=60,ISNUMBER(VLOOKUP($A48,[1]Sheet1!$A$4:$S$202,10,FALSE))),"Area 3","")</f>
        <v>Area 3</v>
      </c>
      <c r="H48" s="4" t="str">
        <f>IF(AND(VLOOKUP($A48,[1]Sheet1!$A$4:$S$202,13,FALSE)&gt;=60,ISNUMBER(VLOOKUP($A48,[1]Sheet1!$A$4:$S$202,13,FALSE))),"Area 4","")</f>
        <v>Area 4</v>
      </c>
      <c r="I48" s="4" t="str">
        <f>IF(AND(VLOOKUP($A48,[1]Sheet1!$A$4:$S$202,16,FALSE)&gt;=60,ISNUMBER(VLOOKUP($A48,[1]Sheet1!$A$4:$S$202,16,FALSE))),"Area 5","")</f>
        <v>Area 5</v>
      </c>
      <c r="J48" s="4" t="str">
        <f>IF(AND(VLOOKUP($A48,[1]Sheet1!$A$4:$S$202,19,FALSE)&gt;=60,ISNUMBER(VLOOKUP($A48,[1]Sheet1!$A$4:$S$202,19,FALSE))),"Area 6","")</f>
        <v>Area 6</v>
      </c>
      <c r="K48" s="4">
        <v>4400029262</v>
      </c>
    </row>
    <row r="49" spans="1:11" x14ac:dyDescent="0.25">
      <c r="A49" s="11" t="s">
        <v>114</v>
      </c>
      <c r="B49" s="5" t="s">
        <v>115</v>
      </c>
      <c r="C49" s="5" t="s">
        <v>388</v>
      </c>
      <c r="D49" s="5" t="s">
        <v>379</v>
      </c>
      <c r="E49" s="4" t="str">
        <f>IF(AND(VLOOKUP($A49,[1]Sheet1!$A$4:$S$202,4,FALSE)&gt;=60,ISNUMBER(VLOOKUP($A49,[1]Sheet1!$A$4:$S$202,4,FALSE))),"Area 1","")</f>
        <v/>
      </c>
      <c r="F49" s="4" t="str">
        <f>IF(AND(VLOOKUP($A49,[1]Sheet1!$A$4:$S$202,7,FALSE)&gt;=60,ISNUMBER(VLOOKUP($A49,[1]Sheet1!$A$4:$S$202,7,FALSE))),"Area 2","")</f>
        <v/>
      </c>
      <c r="G49" s="4" t="str">
        <f>IF(AND(VLOOKUP($A49,[1]Sheet1!$A$4:$S$202,10,FALSE)&gt;=60,ISNUMBER(VLOOKUP($A49,[1]Sheet1!$A$4:$S$202,10,FALSE))),"Area 3","")</f>
        <v>Area 3</v>
      </c>
      <c r="H49" s="4" t="str">
        <f>IF(AND(VLOOKUP($A49,[1]Sheet1!$A$4:$S$202,13,FALSE)&gt;=60,ISNUMBER(VLOOKUP($A49,[1]Sheet1!$A$4:$S$202,13,FALSE))),"Area 4","")</f>
        <v/>
      </c>
      <c r="I49" s="4" t="str">
        <f>IF(AND(VLOOKUP($A49,[1]Sheet1!$A$4:$S$202,16,FALSE)&gt;=60,ISNUMBER(VLOOKUP($A49,[1]Sheet1!$A$4:$S$202,16,FALSE))),"Area 5","")</f>
        <v>Area 5</v>
      </c>
      <c r="J49" s="4" t="str">
        <f>IF(AND(VLOOKUP($A49,[1]Sheet1!$A$4:$S$202,19,FALSE)&gt;=60,ISNUMBER(VLOOKUP($A49,[1]Sheet1!$A$4:$S$202,19,FALSE))),"Area 6","")</f>
        <v/>
      </c>
      <c r="K49" s="4">
        <v>4400029223</v>
      </c>
    </row>
    <row r="50" spans="1:11" x14ac:dyDescent="0.25">
      <c r="A50" s="11" t="s">
        <v>116</v>
      </c>
      <c r="B50" s="5" t="s">
        <v>117</v>
      </c>
      <c r="C50" s="6" t="s">
        <v>118</v>
      </c>
      <c r="D50" s="5" t="s">
        <v>382</v>
      </c>
      <c r="E50" s="4" t="str">
        <f>IF(AND(VLOOKUP($A50,[1]Sheet1!$A$4:$S$202,4,FALSE)&gt;=60,ISNUMBER(VLOOKUP($A50,[1]Sheet1!$A$4:$S$202,4,FALSE))),"Area 1","")</f>
        <v>Area 1</v>
      </c>
      <c r="F50" s="4" t="str">
        <f>IF(AND(VLOOKUP($A50,[1]Sheet1!$A$4:$S$202,7,FALSE)&gt;=60,ISNUMBER(VLOOKUP($A50,[1]Sheet1!$A$4:$S$202,7,FALSE))),"Area 2","")</f>
        <v>Area 2</v>
      </c>
      <c r="G50" s="4" t="str">
        <f>IF(AND(VLOOKUP($A50,[1]Sheet1!$A$4:$S$202,10,FALSE)&gt;=60,ISNUMBER(VLOOKUP($A50,[1]Sheet1!$A$4:$S$202,10,FALSE))),"Area 3","")</f>
        <v>Area 3</v>
      </c>
      <c r="H50" s="4" t="str">
        <f>IF(AND(VLOOKUP($A50,[1]Sheet1!$A$4:$S$202,13,FALSE)&gt;=60,ISNUMBER(VLOOKUP($A50,[1]Sheet1!$A$4:$S$202,13,FALSE))),"Area 4","")</f>
        <v>Area 4</v>
      </c>
      <c r="I50" s="4" t="str">
        <f>IF(AND(VLOOKUP($A50,[1]Sheet1!$A$4:$S$202,16,FALSE)&gt;=60,ISNUMBER(VLOOKUP($A50,[1]Sheet1!$A$4:$S$202,16,FALSE))),"Area 5","")</f>
        <v>Area 5</v>
      </c>
      <c r="J50" s="4" t="str">
        <f>IF(AND(VLOOKUP($A50,[1]Sheet1!$A$4:$S$202,19,FALSE)&gt;=60,ISNUMBER(VLOOKUP($A50,[1]Sheet1!$A$4:$S$202,19,FALSE))),"Area 6","")</f>
        <v>Area 6</v>
      </c>
      <c r="K50" s="4">
        <v>4400029366</v>
      </c>
    </row>
    <row r="51" spans="1:11" x14ac:dyDescent="0.25">
      <c r="A51" s="11" t="s">
        <v>119</v>
      </c>
      <c r="B51" s="5" t="s">
        <v>120</v>
      </c>
      <c r="C51" s="6" t="s">
        <v>121</v>
      </c>
      <c r="D51" s="5" t="s">
        <v>385</v>
      </c>
      <c r="E51" s="4" t="str">
        <f>IF(AND(VLOOKUP($A51,[1]Sheet1!$A$4:$S$202,4,FALSE)&gt;=60,ISNUMBER(VLOOKUP($A51,[1]Sheet1!$A$4:$S$202,4,FALSE))),"Area 1","")</f>
        <v>Area 1</v>
      </c>
      <c r="F51" s="4" t="str">
        <f>IF(AND(VLOOKUP($A51,[1]Sheet1!$A$4:$S$202,7,FALSE)&gt;=60,ISNUMBER(VLOOKUP($A51,[1]Sheet1!$A$4:$S$202,7,FALSE))),"Area 2","")</f>
        <v>Area 2</v>
      </c>
      <c r="G51" s="4" t="str">
        <f>IF(AND(VLOOKUP($A51,[1]Sheet1!$A$4:$S$202,10,FALSE)&gt;=60,ISNUMBER(VLOOKUP($A51,[1]Sheet1!$A$4:$S$202,10,FALSE))),"Area 3","")</f>
        <v/>
      </c>
      <c r="H51" s="4" t="str">
        <f>IF(AND(VLOOKUP($A51,[1]Sheet1!$A$4:$S$202,13,FALSE)&gt;=60,ISNUMBER(VLOOKUP($A51,[1]Sheet1!$A$4:$S$202,13,FALSE))),"Area 4","")</f>
        <v>Area 4</v>
      </c>
      <c r="I51" s="4" t="str">
        <f>IF(AND(VLOOKUP($A51,[1]Sheet1!$A$4:$S$202,16,FALSE)&gt;=60,ISNUMBER(VLOOKUP($A51,[1]Sheet1!$A$4:$S$202,16,FALSE))),"Area 5","")</f>
        <v>Area 5</v>
      </c>
      <c r="J51" s="4" t="str">
        <f>IF(AND(VLOOKUP($A51,[1]Sheet1!$A$4:$S$202,19,FALSE)&gt;=60,ISNUMBER(VLOOKUP($A51,[1]Sheet1!$A$4:$S$202,19,FALSE))),"Area 6","")</f>
        <v>Area 6</v>
      </c>
      <c r="K51" s="4">
        <v>4400029339</v>
      </c>
    </row>
    <row r="52" spans="1:11" x14ac:dyDescent="0.25">
      <c r="A52" s="11" t="s">
        <v>122</v>
      </c>
      <c r="B52" s="5" t="s">
        <v>123</v>
      </c>
      <c r="C52" s="6" t="s">
        <v>124</v>
      </c>
      <c r="D52" s="5" t="s">
        <v>565</v>
      </c>
      <c r="E52" s="4" t="str">
        <f>IF(AND(VLOOKUP($A52,[1]Sheet1!$A$4:$S$202,4,FALSE)&gt;=60,ISNUMBER(VLOOKUP($A52,[1]Sheet1!$A$4:$S$202,4,FALSE))),"Area 1","")</f>
        <v>Area 1</v>
      </c>
      <c r="F52" s="4" t="str">
        <f>IF(AND(VLOOKUP($A52,[1]Sheet1!$A$4:$S$202,7,FALSE)&gt;=60,ISNUMBER(VLOOKUP($A52,[1]Sheet1!$A$4:$S$202,7,FALSE))),"Area 2","")</f>
        <v>Area 2</v>
      </c>
      <c r="G52" s="4" t="str">
        <f>IF(AND(VLOOKUP($A52,[1]Sheet1!$A$4:$S$202,10,FALSE)&gt;=60,ISNUMBER(VLOOKUP($A52,[1]Sheet1!$A$4:$S$202,10,FALSE))),"Area 3","")</f>
        <v>Area 3</v>
      </c>
      <c r="H52" s="4" t="str">
        <f>IF(AND(VLOOKUP($A52,[1]Sheet1!$A$4:$S$202,13,FALSE)&gt;=60,ISNUMBER(VLOOKUP($A52,[1]Sheet1!$A$4:$S$202,13,FALSE))),"Area 4","")</f>
        <v>Area 4</v>
      </c>
      <c r="I52" s="4" t="str">
        <f>IF(AND(VLOOKUP($A52,[1]Sheet1!$A$4:$S$202,16,FALSE)&gt;=60,ISNUMBER(VLOOKUP($A52,[1]Sheet1!$A$4:$S$202,16,FALSE))),"Area 5","")</f>
        <v>Area 5</v>
      </c>
      <c r="J52" s="4" t="str">
        <f>IF(AND(VLOOKUP($A52,[1]Sheet1!$A$4:$S$202,19,FALSE)&gt;=60,ISNUMBER(VLOOKUP($A52,[1]Sheet1!$A$4:$S$202,19,FALSE))),"Area 6","")</f>
        <v>Area 6</v>
      </c>
      <c r="K52" s="4">
        <v>4400029307</v>
      </c>
    </row>
    <row r="53" spans="1:11" x14ac:dyDescent="0.25">
      <c r="A53" s="11" t="s">
        <v>563</v>
      </c>
      <c r="B53" s="5" t="s">
        <v>229</v>
      </c>
      <c r="C53" s="6" t="s">
        <v>568</v>
      </c>
      <c r="D53" s="5" t="s">
        <v>564</v>
      </c>
      <c r="E53" s="4" t="s">
        <v>0</v>
      </c>
      <c r="F53" s="4" t="s">
        <v>1</v>
      </c>
      <c r="G53" s="4" t="s">
        <v>2</v>
      </c>
      <c r="H53" s="4" t="s">
        <v>3</v>
      </c>
      <c r="I53" s="4" t="s">
        <v>4</v>
      </c>
      <c r="J53" s="4" t="s">
        <v>5</v>
      </c>
      <c r="K53" s="4">
        <v>4400029220</v>
      </c>
    </row>
    <row r="54" spans="1:11" x14ac:dyDescent="0.25">
      <c r="A54" s="11" t="s">
        <v>387</v>
      </c>
      <c r="B54" s="5" t="s">
        <v>421</v>
      </c>
      <c r="C54" s="6" t="s">
        <v>422</v>
      </c>
      <c r="D54" s="5" t="s">
        <v>125</v>
      </c>
      <c r="E54" s="4" t="s">
        <v>0</v>
      </c>
      <c r="F54" s="4" t="s">
        <v>1</v>
      </c>
      <c r="G54" s="4" t="s">
        <v>2</v>
      </c>
      <c r="H54" s="4" t="s">
        <v>3</v>
      </c>
      <c r="I54" s="4" t="s">
        <v>4</v>
      </c>
      <c r="J54" s="4" t="s">
        <v>5</v>
      </c>
      <c r="K54" s="4">
        <v>4400029243</v>
      </c>
    </row>
    <row r="55" spans="1:11" x14ac:dyDescent="0.25">
      <c r="A55" s="11" t="s">
        <v>389</v>
      </c>
      <c r="B55" s="5" t="s">
        <v>131</v>
      </c>
      <c r="C55" s="6" t="s">
        <v>132</v>
      </c>
      <c r="D55" s="8" t="s">
        <v>130</v>
      </c>
      <c r="E55" s="4" t="s">
        <v>0</v>
      </c>
      <c r="F55" s="4" t="s">
        <v>1</v>
      </c>
      <c r="G55" s="4" t="s">
        <v>2</v>
      </c>
      <c r="H55" s="4" t="s">
        <v>3</v>
      </c>
      <c r="I55" s="4" t="s">
        <v>4</v>
      </c>
      <c r="J55" s="4"/>
      <c r="K55" s="4">
        <v>4400029251</v>
      </c>
    </row>
    <row r="56" spans="1:11" x14ac:dyDescent="0.25">
      <c r="A56" s="11" t="s">
        <v>126</v>
      </c>
      <c r="B56" s="5" t="s">
        <v>127</v>
      </c>
      <c r="C56" s="6" t="s">
        <v>128</v>
      </c>
      <c r="D56" s="5" t="s">
        <v>546</v>
      </c>
      <c r="E56" s="4" t="str">
        <f>IF(AND(VLOOKUP($A56,[1]Sheet1!$A$4:$S$202,4,FALSE)&gt;=60,ISNUMBER(VLOOKUP($A56,[1]Sheet1!$A$4:$S$202,4,FALSE))),"Area 1","")</f>
        <v>Area 1</v>
      </c>
      <c r="F56" s="4" t="str">
        <f>IF(AND(VLOOKUP($A56,[1]Sheet1!$A$4:$S$202,7,FALSE)&gt;=60,ISNUMBER(VLOOKUP($A56,[1]Sheet1!$A$4:$S$202,7,FALSE))),"Area 2","")</f>
        <v>Area 2</v>
      </c>
      <c r="G56" s="4" t="str">
        <f>IF(AND(VLOOKUP($A56,[1]Sheet1!$A$4:$S$202,10,FALSE)&gt;=60,ISNUMBER(VLOOKUP($A56,[1]Sheet1!$A$4:$S$202,10,FALSE))),"Area 3","")</f>
        <v>Area 3</v>
      </c>
      <c r="H56" s="4" t="str">
        <f>IF(AND(VLOOKUP($A56,[1]Sheet1!$A$4:$S$202,13,FALSE)&gt;=60,ISNUMBER(VLOOKUP($A56,[1]Sheet1!$A$4:$S$202,13,FALSE))),"Area 4","")</f>
        <v>Area 4</v>
      </c>
      <c r="I56" s="4" t="str">
        <f>IF(AND(VLOOKUP($A56,[1]Sheet1!$A$4:$S$202,16,FALSE)&gt;=60,ISNUMBER(VLOOKUP($A56,[1]Sheet1!$A$4:$S$202,16,FALSE))),"Area 5","")</f>
        <v>Area 5</v>
      </c>
      <c r="J56" s="4" t="str">
        <f>IF(AND(VLOOKUP($A56,[1]Sheet1!$A$4:$S$202,19,FALSE)&gt;=60,ISNUMBER(VLOOKUP($A56,[1]Sheet1!$A$4:$S$202,19,FALSE))),"Area 6","")</f>
        <v>Area 6</v>
      </c>
      <c r="K56" s="4">
        <v>4400029264</v>
      </c>
    </row>
    <row r="57" spans="1:11" x14ac:dyDescent="0.25">
      <c r="A57" s="11" t="s">
        <v>390</v>
      </c>
      <c r="B57" s="5" t="s">
        <v>454</v>
      </c>
      <c r="C57" s="6" t="s">
        <v>455</v>
      </c>
      <c r="D57" s="8" t="s">
        <v>129</v>
      </c>
      <c r="E57" s="4" t="s">
        <v>0</v>
      </c>
      <c r="F57" s="4" t="s">
        <v>1</v>
      </c>
      <c r="G57" s="4"/>
      <c r="H57" s="4" t="s">
        <v>3</v>
      </c>
      <c r="I57" s="4"/>
      <c r="J57" s="4"/>
      <c r="K57" s="4">
        <v>4400029815</v>
      </c>
    </row>
    <row r="58" spans="1:11" x14ac:dyDescent="0.25">
      <c r="A58" s="11" t="s">
        <v>133</v>
      </c>
      <c r="B58" s="5" t="s">
        <v>587</v>
      </c>
      <c r="C58" s="6" t="s">
        <v>586</v>
      </c>
      <c r="D58" s="5" t="s">
        <v>134</v>
      </c>
      <c r="E58" s="4" t="str">
        <f>IF(AND(VLOOKUP($A58,[1]Sheet1!$A$4:$S$202,4,FALSE)&gt;=60,ISNUMBER(VLOOKUP($A58,[1]Sheet1!$A$4:$S$202,4,FALSE))),"Area 1","")</f>
        <v>Area 1</v>
      </c>
      <c r="F58" s="4" t="str">
        <f>IF(AND(VLOOKUP($A58,[1]Sheet1!$A$4:$S$202,7,FALSE)&gt;=60,ISNUMBER(VLOOKUP($A58,[1]Sheet1!$A$4:$S$202,7,FALSE))),"Area 2","")</f>
        <v>Area 2</v>
      </c>
      <c r="G58" s="4" t="str">
        <f>IF(AND(VLOOKUP($A58,[1]Sheet1!$A$4:$S$202,10,FALSE)&gt;=60,ISNUMBER(VLOOKUP($A58,[1]Sheet1!$A$4:$S$202,10,FALSE))),"Area 3","")</f>
        <v>Area 3</v>
      </c>
      <c r="H58" s="4" t="str">
        <f>IF(AND(VLOOKUP($A58,[1]Sheet1!$A$4:$S$202,13,FALSE)&gt;=60,ISNUMBER(VLOOKUP($A58,[1]Sheet1!$A$4:$S$202,13,FALSE))),"Area 4","")</f>
        <v>Area 4</v>
      </c>
      <c r="I58" s="4" t="str">
        <f>IF(AND(VLOOKUP($A58,[1]Sheet1!$A$4:$S$202,16,FALSE)&gt;=60,ISNUMBER(VLOOKUP($A58,[1]Sheet1!$A$4:$S$202,16,FALSE))),"Area 5","")</f>
        <v/>
      </c>
      <c r="J58" s="4" t="str">
        <f>IF(AND(VLOOKUP($A58,[1]Sheet1!$A$4:$S$202,19,FALSE)&gt;=60,ISNUMBER(VLOOKUP($A58,[1]Sheet1!$A$4:$S$202,19,FALSE))),"Area 6","")</f>
        <v/>
      </c>
      <c r="K58" s="4">
        <v>4400029266</v>
      </c>
    </row>
    <row r="59" spans="1:11" x14ac:dyDescent="0.25">
      <c r="A59" s="11" t="s">
        <v>135</v>
      </c>
      <c r="B59" s="5" t="s">
        <v>531</v>
      </c>
      <c r="C59" s="6" t="s">
        <v>137</v>
      </c>
      <c r="D59" s="5" t="s">
        <v>136</v>
      </c>
      <c r="E59" s="4" t="str">
        <f>IF(AND(VLOOKUP($A59,[1]Sheet1!$A$4:$S$202,4,FALSE)&gt;=60,ISNUMBER(VLOOKUP($A59,[1]Sheet1!$A$4:$S$202,4,FALSE))),"Area 1","")</f>
        <v>Area 1</v>
      </c>
      <c r="F59" s="4" t="str">
        <f>IF(AND(VLOOKUP($A59,[1]Sheet1!$A$4:$S$202,7,FALSE)&gt;=60,ISNUMBER(VLOOKUP($A59,[1]Sheet1!$A$4:$S$202,7,FALSE))),"Area 2","")</f>
        <v>Area 2</v>
      </c>
      <c r="G59" s="4" t="str">
        <f>IF(AND(VLOOKUP($A59,[1]Sheet1!$A$4:$S$202,10,FALSE)&gt;=60,ISNUMBER(VLOOKUP($A59,[1]Sheet1!$A$4:$S$202,10,FALSE))),"Area 3","")</f>
        <v>Area 3</v>
      </c>
      <c r="H59" s="4" t="str">
        <f>IF(AND(VLOOKUP($A59,[1]Sheet1!$A$4:$S$202,13,FALSE)&gt;=60,ISNUMBER(VLOOKUP($A59,[1]Sheet1!$A$4:$S$202,13,FALSE))),"Area 4","")</f>
        <v>Area 4</v>
      </c>
      <c r="I59" s="4" t="str">
        <f>IF(AND(VLOOKUP($A59,[1]Sheet1!$A$4:$S$202,16,FALSE)&gt;=60,ISNUMBER(VLOOKUP($A59,[1]Sheet1!$A$4:$S$202,16,FALSE))),"Area 5","")</f>
        <v>Area 5</v>
      </c>
      <c r="J59" s="4" t="str">
        <f>IF(AND(VLOOKUP($A59,[1]Sheet1!$A$4:$S$202,19,FALSE)&gt;=60,ISNUMBER(VLOOKUP($A59,[1]Sheet1!$A$4:$S$202,19,FALSE))),"Area 6","")</f>
        <v>Area 6</v>
      </c>
      <c r="K59" s="4">
        <v>4400029321</v>
      </c>
    </row>
    <row r="60" spans="1:11" x14ac:dyDescent="0.25">
      <c r="A60" s="11" t="s">
        <v>616</v>
      </c>
      <c r="B60" s="5" t="s">
        <v>617</v>
      </c>
      <c r="C60" s="6" t="s">
        <v>618</v>
      </c>
      <c r="D60" s="5" t="s">
        <v>619</v>
      </c>
      <c r="E60" s="4" t="str">
        <f>IF(AND(VLOOKUP($A60,[1]Sheet1!$A$4:$S$202,4,FALSE)&gt;=60,ISNUMBER(VLOOKUP($A60,[1]Sheet1!$A$4:$S$202,4,FALSE))),"Area 1","")</f>
        <v>Area 1</v>
      </c>
      <c r="F60" s="4" t="str">
        <f>IF(AND(VLOOKUP($A60,[1]Sheet1!$A$4:$S$202,7,FALSE)&gt;=60,ISNUMBER(VLOOKUP($A60,[1]Sheet1!$A$4:$S$202,7,FALSE))),"Area 2","")</f>
        <v>Area 2</v>
      </c>
      <c r="G60" s="4" t="str">
        <f>IF(AND(VLOOKUP($A60,[1]Sheet1!$A$4:$S$202,10,FALSE)&gt;=60,ISNUMBER(VLOOKUP($A60,[1]Sheet1!$A$4:$S$202,10,FALSE))),"Area 3","")</f>
        <v>Area 3</v>
      </c>
      <c r="H60" s="4" t="str">
        <f>IF(AND(VLOOKUP($A60,[1]Sheet1!$A$4:$S$202,13,FALSE)&gt;=60,ISNUMBER(VLOOKUP($A60,[1]Sheet1!$A$4:$S$202,13,FALSE))),"Area 4","")</f>
        <v>Area 4</v>
      </c>
      <c r="I60" s="4" t="str">
        <f>IF(AND(VLOOKUP($A60,[1]Sheet1!$A$4:$S$202,16,FALSE)&gt;=60,ISNUMBER(VLOOKUP($A60,[1]Sheet1!$A$4:$S$202,16,FALSE))),"Area 5","")</f>
        <v>Area 5</v>
      </c>
      <c r="J60" s="4"/>
      <c r="K60" s="4">
        <v>4400029245</v>
      </c>
    </row>
    <row r="61" spans="1:11" x14ac:dyDescent="0.25">
      <c r="A61" s="11" t="s">
        <v>139</v>
      </c>
      <c r="B61" s="6" t="s">
        <v>593</v>
      </c>
      <c r="C61" s="6" t="s">
        <v>592</v>
      </c>
      <c r="D61" s="5" t="s">
        <v>140</v>
      </c>
      <c r="E61" s="4" t="str">
        <f>IF(AND(VLOOKUP($A61,[1]Sheet1!$A$4:$S$202,4,FALSE)&gt;=60,ISNUMBER(VLOOKUP($A61,[1]Sheet1!$A$4:$S$202,4,FALSE))),"Area 1","")</f>
        <v>Area 1</v>
      </c>
      <c r="F61" s="4" t="str">
        <f>IF(AND(VLOOKUP($A61,[1]Sheet1!$A$4:$S$202,7,FALSE)&gt;=60,ISNUMBER(VLOOKUP($A61,[1]Sheet1!$A$4:$S$202,7,FALSE))),"Area 2","")</f>
        <v>Area 2</v>
      </c>
      <c r="G61" s="4" t="str">
        <f>IF(AND(VLOOKUP($A61,[1]Sheet1!$A$4:$S$202,10,FALSE)&gt;=60,ISNUMBER(VLOOKUP($A61,[1]Sheet1!$A$4:$S$202,10,FALSE))),"Area 3","")</f>
        <v/>
      </c>
      <c r="H61" s="4" t="str">
        <f>IF(AND(VLOOKUP($A61,[1]Sheet1!$A$4:$S$202,13,FALSE)&gt;=60,ISNUMBER(VLOOKUP($A61,[1]Sheet1!$A$4:$S$202,13,FALSE))),"Area 4","")</f>
        <v>Area 4</v>
      </c>
      <c r="I61" s="4" t="str">
        <f>IF(AND(VLOOKUP($A61,[1]Sheet1!$A$4:$S$202,16,FALSE)&gt;=60,ISNUMBER(VLOOKUP($A61,[1]Sheet1!$A$4:$S$202,16,FALSE))),"Area 5","")</f>
        <v/>
      </c>
      <c r="J61" s="4" t="str">
        <f>IF(AND(VLOOKUP($A61,[1]Sheet1!$A$4:$S$202,19,FALSE)&gt;=60,ISNUMBER(VLOOKUP($A61,[1]Sheet1!$A$4:$S$202,19,FALSE))),"Area 6","")</f>
        <v/>
      </c>
      <c r="K61" s="4">
        <v>4400029260</v>
      </c>
    </row>
    <row r="62" spans="1:11" x14ac:dyDescent="0.25">
      <c r="A62" s="11" t="s">
        <v>142</v>
      </c>
      <c r="B62" s="5" t="s">
        <v>141</v>
      </c>
      <c r="C62" s="6" t="s">
        <v>403</v>
      </c>
      <c r="D62" s="5" t="s">
        <v>391</v>
      </c>
      <c r="E62" s="4" t="str">
        <f>IF(AND(VLOOKUP($A62,[1]Sheet1!$A$4:$S$202,4,FALSE)&gt;=60,ISNUMBER(VLOOKUP($A62,[1]Sheet1!$A$4:$S$202,4,FALSE))),"Area 1","")</f>
        <v>Area 1</v>
      </c>
      <c r="F62" s="4" t="str">
        <f>IF(AND(VLOOKUP($A62,[1]Sheet1!$A$4:$S$202,7,FALSE)&gt;=60,ISNUMBER(VLOOKUP($A62,[1]Sheet1!$A$4:$S$202,7,FALSE))),"Area 2","")</f>
        <v>Area 2</v>
      </c>
      <c r="G62" s="4" t="str">
        <f>IF(AND(VLOOKUP($A62,[1]Sheet1!$A$4:$S$202,10,FALSE)&gt;=60,ISNUMBER(VLOOKUP($A62,[1]Sheet1!$A$4:$S$202,10,FALSE))),"Area 3","")</f>
        <v>Area 3</v>
      </c>
      <c r="H62" s="4" t="str">
        <f>IF(AND(VLOOKUP($A62,[1]Sheet1!$A$4:$S$202,13,FALSE)&gt;=60,ISNUMBER(VLOOKUP($A62,[1]Sheet1!$A$4:$S$202,13,FALSE))),"Area 4","")</f>
        <v>Area 4</v>
      </c>
      <c r="I62" s="4" t="str">
        <f>IF(AND(VLOOKUP($A62,[1]Sheet1!$A$4:$S$202,16,FALSE)&gt;=60,ISNUMBER(VLOOKUP($A62,[1]Sheet1!$A$4:$S$202,16,FALSE))),"Area 5","")</f>
        <v>Area 5</v>
      </c>
      <c r="J62" s="4" t="str">
        <f>IF(AND(VLOOKUP($A62,[1]Sheet1!$A$4:$S$202,19,FALSE)&gt;=60,ISNUMBER(VLOOKUP($A62,[1]Sheet1!$A$4:$S$202,19,FALSE))),"Area 6","")</f>
        <v/>
      </c>
      <c r="K62" s="4">
        <v>4400029454</v>
      </c>
    </row>
    <row r="63" spans="1:11" x14ac:dyDescent="0.25">
      <c r="A63" s="11" t="s">
        <v>393</v>
      </c>
      <c r="B63" s="5" t="s">
        <v>138</v>
      </c>
      <c r="C63" s="6" t="s">
        <v>410</v>
      </c>
      <c r="D63" s="5" t="s">
        <v>396</v>
      </c>
      <c r="E63" s="4" t="str">
        <f>IF(AND(VLOOKUP($A63,[1]Sheet1!$A$4:$S$202,4,FALSE)&gt;=60,ISNUMBER(VLOOKUP($A63,[1]Sheet1!$A$4:$S$202,4,FALSE))),"Area 1","")</f>
        <v>Area 1</v>
      </c>
      <c r="F63" s="4" t="str">
        <f>IF(AND(VLOOKUP($A63,[1]Sheet1!$A$4:$S$202,7,FALSE)&gt;=60,ISNUMBER(VLOOKUP($A63,[1]Sheet1!$A$4:$S$202,7,FALSE))),"Area 2","")</f>
        <v>Area 2</v>
      </c>
      <c r="G63" s="4" t="str">
        <f>IF(AND(VLOOKUP($A63,[1]Sheet1!$A$4:$S$202,10,FALSE)&gt;=60,ISNUMBER(VLOOKUP($A63,[1]Sheet1!$A$4:$S$202,10,FALSE))),"Area 3","")</f>
        <v>Area 3</v>
      </c>
      <c r="H63" s="4" t="str">
        <f>IF(AND(VLOOKUP($A63,[1]Sheet1!$A$4:$S$202,13,FALSE)&gt;=60,ISNUMBER(VLOOKUP($A63,[1]Sheet1!$A$4:$S$202,13,FALSE))),"Area 4","")</f>
        <v>Area 4</v>
      </c>
      <c r="I63" s="4" t="str">
        <f>IF(AND(VLOOKUP($A63,[1]Sheet1!$A$4:$S$202,16,FALSE)&gt;=60,ISNUMBER(VLOOKUP($A63,[1]Sheet1!$A$4:$S$202,16,FALSE))),"Area 5","")</f>
        <v/>
      </c>
      <c r="J63" s="4" t="str">
        <f>IF(AND(VLOOKUP($A63,[1]Sheet1!$A$4:$S$202,19,FALSE)&gt;=60,ISNUMBER(VLOOKUP($A63,[1]Sheet1!$A$4:$S$202,19,FALSE))),"Area 6","")</f>
        <v/>
      </c>
      <c r="K63" s="4">
        <v>4400029250</v>
      </c>
    </row>
    <row r="64" spans="1:11" x14ac:dyDescent="0.25">
      <c r="A64" s="11" t="s">
        <v>143</v>
      </c>
      <c r="B64" s="5" t="s">
        <v>411</v>
      </c>
      <c r="C64" s="6" t="s">
        <v>412</v>
      </c>
      <c r="D64" s="5" t="s">
        <v>394</v>
      </c>
      <c r="E64" s="4" t="str">
        <f>IF(AND(VLOOKUP($A64,[1]Sheet1!$A$4:$S$202,4,FALSE)&gt;=60,ISNUMBER(VLOOKUP($A64,[1]Sheet1!$A$4:$S$202,4,FALSE))),"Area 1","")</f>
        <v>Area 1</v>
      </c>
      <c r="F64" s="4" t="str">
        <f>IF(AND(VLOOKUP($A64,[1]Sheet1!$A$4:$S$202,7,FALSE)&gt;=60,ISNUMBER(VLOOKUP($A64,[1]Sheet1!$A$4:$S$202,7,FALSE))),"Area 2","")</f>
        <v/>
      </c>
      <c r="G64" s="4" t="str">
        <f>IF(AND(VLOOKUP($A64,[1]Sheet1!$A$4:$S$202,10,FALSE)&gt;=60,ISNUMBER(VLOOKUP($A64,[1]Sheet1!$A$4:$S$202,10,FALSE))),"Area 3","")</f>
        <v>Area 3</v>
      </c>
      <c r="H64" s="4" t="str">
        <f>IF(AND(VLOOKUP($A64,[1]Sheet1!$A$4:$S$202,13,FALSE)&gt;=60,ISNUMBER(VLOOKUP($A64,[1]Sheet1!$A$4:$S$202,13,FALSE))),"Area 4","")</f>
        <v>Area 4</v>
      </c>
      <c r="I64" s="4" t="str">
        <f>IF(AND(VLOOKUP($A64,[1]Sheet1!$A$4:$S$202,16,FALSE)&gt;=60,ISNUMBER(VLOOKUP($A64,[1]Sheet1!$A$4:$S$202,16,FALSE))),"Area 5","")</f>
        <v/>
      </c>
      <c r="J64" s="4" t="str">
        <f>IF(AND(VLOOKUP($A64,[1]Sheet1!$A$4:$S$202,19,FALSE)&gt;=60,ISNUMBER(VLOOKUP($A64,[1]Sheet1!$A$4:$S$202,19,FALSE))),"Area 6","")</f>
        <v>Area 6</v>
      </c>
      <c r="K64" s="4">
        <v>4400029308</v>
      </c>
    </row>
    <row r="65" spans="1:11" x14ac:dyDescent="0.25">
      <c r="A65" s="11" t="s">
        <v>144</v>
      </c>
      <c r="B65" s="5" t="s">
        <v>145</v>
      </c>
      <c r="C65" s="6" t="s">
        <v>146</v>
      </c>
      <c r="D65" s="5" t="s">
        <v>392</v>
      </c>
      <c r="E65" s="4" t="str">
        <f>IF(AND(VLOOKUP($A65,[1]Sheet1!$A$4:$S$202,4,FALSE)&gt;=60,ISNUMBER(VLOOKUP($A65,[1]Sheet1!$A$4:$S$202,4,FALSE))),"Area 1","")</f>
        <v>Area 1</v>
      </c>
      <c r="F65" s="4" t="str">
        <f>IF(AND(VLOOKUP($A65,[1]Sheet1!$A$4:$S$202,7,FALSE)&gt;=60,ISNUMBER(VLOOKUP($A65,[1]Sheet1!$A$4:$S$202,7,FALSE))),"Area 2","")</f>
        <v>Area 2</v>
      </c>
      <c r="G65" s="4" t="str">
        <f>IF(AND(VLOOKUP($A65,[1]Sheet1!$A$4:$S$202,10,FALSE)&gt;=60,ISNUMBER(VLOOKUP($A65,[1]Sheet1!$A$4:$S$202,10,FALSE))),"Area 3","")</f>
        <v>Area 3</v>
      </c>
      <c r="H65" s="4" t="str">
        <f>IF(AND(VLOOKUP($A65,[1]Sheet1!$A$4:$S$202,13,FALSE)&gt;=60,ISNUMBER(VLOOKUP($A65,[1]Sheet1!$A$4:$S$202,13,FALSE))),"Area 4","")</f>
        <v>Area 4</v>
      </c>
      <c r="I65" s="4" t="str">
        <f>IF(AND(VLOOKUP($A65,[1]Sheet1!$A$4:$S$202,16,FALSE)&gt;=60,ISNUMBER(VLOOKUP($A65,[1]Sheet1!$A$4:$S$202,16,FALSE))),"Area 5","")</f>
        <v/>
      </c>
      <c r="J65" s="4" t="str">
        <f>IF(AND(VLOOKUP($A65,[1]Sheet1!$A$4:$S$202,19,FALSE)&gt;=60,ISNUMBER(VLOOKUP($A65,[1]Sheet1!$A$4:$S$202,19,FALSE))),"Area 6","")</f>
        <v/>
      </c>
      <c r="K65" s="4">
        <v>4400029240</v>
      </c>
    </row>
    <row r="66" spans="1:11" x14ac:dyDescent="0.25">
      <c r="A66" s="11" t="s">
        <v>147</v>
      </c>
      <c r="B66" s="5" t="s">
        <v>149</v>
      </c>
      <c r="C66" s="6" t="s">
        <v>521</v>
      </c>
      <c r="D66" s="5" t="s">
        <v>148</v>
      </c>
      <c r="E66" s="4" t="str">
        <f>IF(AND(VLOOKUP($A66,[1]Sheet1!$A$4:$S$202,4,FALSE)&gt;=60,ISNUMBER(VLOOKUP($A66,[1]Sheet1!$A$4:$S$202,4,FALSE))),"Area 1","")</f>
        <v>Area 1</v>
      </c>
      <c r="F66" s="4" t="str">
        <f>IF(AND(VLOOKUP($A66,[1]Sheet1!$A$4:$S$202,7,FALSE)&gt;=60,ISNUMBER(VLOOKUP($A66,[1]Sheet1!$A$4:$S$202,7,FALSE))),"Area 2","")</f>
        <v>Area 2</v>
      </c>
      <c r="G66" s="4" t="str">
        <f>IF(AND(VLOOKUP($A66,[1]Sheet1!$A$4:$S$202,10,FALSE)&gt;=60,ISNUMBER(VLOOKUP($A66,[1]Sheet1!$A$4:$S$202,10,FALSE))),"Area 3","")</f>
        <v>Area 3</v>
      </c>
      <c r="H66" s="4" t="str">
        <f>IF(AND(VLOOKUP($A66,[1]Sheet1!$A$4:$S$202,13,FALSE)&gt;=60,ISNUMBER(VLOOKUP($A66,[1]Sheet1!$A$4:$S$202,13,FALSE))),"Area 4","")</f>
        <v>Area 4</v>
      </c>
      <c r="I66" s="4" t="str">
        <f>IF(AND(VLOOKUP($A66,[1]Sheet1!$A$4:$S$202,16,FALSE)&gt;=60,ISNUMBER(VLOOKUP($A66,[1]Sheet1!$A$4:$S$202,16,FALSE))),"Area 5","")</f>
        <v>Area 5</v>
      </c>
      <c r="J66" s="4" t="str">
        <f>IF(AND(VLOOKUP($A66,[1]Sheet1!$A$4:$S$202,19,FALSE)&gt;=60,ISNUMBER(VLOOKUP($A66,[1]Sheet1!$A$4:$S$202,19,FALSE))),"Area 6","")</f>
        <v>Area 6</v>
      </c>
      <c r="K66" s="4">
        <v>4400029269</v>
      </c>
    </row>
    <row r="67" spans="1:11" x14ac:dyDescent="0.25">
      <c r="A67" s="11" t="s">
        <v>150</v>
      </c>
      <c r="B67" s="5" t="s">
        <v>409</v>
      </c>
      <c r="C67" s="6" t="s">
        <v>408</v>
      </c>
      <c r="D67" s="5" t="s">
        <v>397</v>
      </c>
      <c r="E67" s="4" t="str">
        <f>IF(AND(VLOOKUP($A67,[1]Sheet1!$A$4:$S$202,4,FALSE)&gt;=60,ISNUMBER(VLOOKUP($A67,[1]Sheet1!$A$4:$S$202,4,FALSE))),"Area 1","")</f>
        <v>Area 1</v>
      </c>
      <c r="F67" s="4" t="str">
        <f>IF(AND(VLOOKUP($A67,[1]Sheet1!$A$4:$S$202,7,FALSE)&gt;=60,ISNUMBER(VLOOKUP($A67,[1]Sheet1!$A$4:$S$202,7,FALSE))),"Area 2","")</f>
        <v>Area 2</v>
      </c>
      <c r="G67" s="4" t="str">
        <f>IF(AND(VLOOKUP($A67,[1]Sheet1!$A$4:$S$202,10,FALSE)&gt;=60,ISNUMBER(VLOOKUP($A67,[1]Sheet1!$A$4:$S$202,10,FALSE))),"Area 3","")</f>
        <v>Area 3</v>
      </c>
      <c r="H67" s="4" t="str">
        <f>IF(AND(VLOOKUP($A67,[1]Sheet1!$A$4:$S$202,13,FALSE)&gt;=60,ISNUMBER(VLOOKUP($A67,[1]Sheet1!$A$4:$S$202,13,FALSE))),"Area 4","")</f>
        <v>Area 4</v>
      </c>
      <c r="I67" s="4" t="str">
        <f>IF(AND(VLOOKUP($A67,[1]Sheet1!$A$4:$S$202,16,FALSE)&gt;=60,ISNUMBER(VLOOKUP($A67,[1]Sheet1!$A$4:$S$202,16,FALSE))),"Area 5","")</f>
        <v>Area 5</v>
      </c>
      <c r="J67" s="4" t="str">
        <f>IF(AND(VLOOKUP($A67,[1]Sheet1!$A$4:$S$202,19,FALSE)&gt;=60,ISNUMBER(VLOOKUP($A67,[1]Sheet1!$A$4:$S$202,19,FALSE))),"Area 6","")</f>
        <v>Area 6</v>
      </c>
      <c r="K67" s="4">
        <v>4400029263</v>
      </c>
    </row>
    <row r="68" spans="1:11" x14ac:dyDescent="0.25">
      <c r="A68" s="11" t="s">
        <v>151</v>
      </c>
      <c r="B68" s="5" t="s">
        <v>406</v>
      </c>
      <c r="C68" s="6" t="s">
        <v>152</v>
      </c>
      <c r="D68" s="5" t="s">
        <v>395</v>
      </c>
      <c r="E68" s="4" t="str">
        <f>IF(AND(VLOOKUP($A68,[1]Sheet1!$A$4:$S$202,4,FALSE)&gt;=60,ISNUMBER(VLOOKUP($A68,[1]Sheet1!$A$4:$S$202,4,FALSE))),"Area 1","")</f>
        <v>Area 1</v>
      </c>
      <c r="F68" s="4" t="str">
        <f>IF(AND(VLOOKUP($A68,[1]Sheet1!$A$4:$S$202,7,FALSE)&gt;=60,ISNUMBER(VLOOKUP($A68,[1]Sheet1!$A$4:$S$202,7,FALSE))),"Area 2","")</f>
        <v>Area 2</v>
      </c>
      <c r="G68" s="4" t="str">
        <f>IF(AND(VLOOKUP($A68,[1]Sheet1!$A$4:$S$202,10,FALSE)&gt;=60,ISNUMBER(VLOOKUP($A68,[1]Sheet1!$A$4:$S$202,10,FALSE))),"Area 3","")</f>
        <v>Area 3</v>
      </c>
      <c r="H68" s="4" t="str">
        <f>IF(AND(VLOOKUP($A68,[1]Sheet1!$A$4:$S$202,13,FALSE)&gt;=60,ISNUMBER(VLOOKUP($A68,[1]Sheet1!$A$4:$S$202,13,FALSE))),"Area 4","")</f>
        <v>Area 4</v>
      </c>
      <c r="I68" s="4" t="str">
        <f>IF(AND(VLOOKUP($A68,[1]Sheet1!$A$4:$S$202,16,FALSE)&gt;=60,ISNUMBER(VLOOKUP($A68,[1]Sheet1!$A$4:$S$202,16,FALSE))),"Area 5","")</f>
        <v>Area 5</v>
      </c>
      <c r="J68" s="4" t="str">
        <f>IF(AND(VLOOKUP($A68,[1]Sheet1!$A$4:$S$202,19,FALSE)&gt;=60,ISNUMBER(VLOOKUP($A68,[1]Sheet1!$A$4:$S$202,19,FALSE))),"Area 6","")</f>
        <v/>
      </c>
      <c r="K68" s="4">
        <v>4400029270</v>
      </c>
    </row>
    <row r="69" spans="1:11" x14ac:dyDescent="0.25">
      <c r="A69" s="11" t="s">
        <v>153</v>
      </c>
      <c r="B69" s="5" t="s">
        <v>154</v>
      </c>
      <c r="C69" s="6" t="s">
        <v>513</v>
      </c>
      <c r="D69" s="5" t="s">
        <v>398</v>
      </c>
      <c r="E69" s="4" t="str">
        <f>IF(AND(VLOOKUP($A69,[1]Sheet1!$A$4:$S$202,4,FALSE)&gt;=60,ISNUMBER(VLOOKUP($A69,[1]Sheet1!$A$4:$S$202,4,FALSE))),"Area 1","")</f>
        <v>Area 1</v>
      </c>
      <c r="F69" s="4" t="str">
        <f>IF(AND(VLOOKUP($A69,[1]Sheet1!$A$4:$S$202,7,FALSE)&gt;=60,ISNUMBER(VLOOKUP($A69,[1]Sheet1!$A$4:$S$202,7,FALSE))),"Area 2","")</f>
        <v>Area 2</v>
      </c>
      <c r="G69" s="4" t="str">
        <f>IF(AND(VLOOKUP($A69,[1]Sheet1!$A$4:$S$202,10,FALSE)&gt;=60,ISNUMBER(VLOOKUP($A69,[1]Sheet1!$A$4:$S$202,10,FALSE))),"Area 3","")</f>
        <v>Area 3</v>
      </c>
      <c r="H69" s="4" t="str">
        <f>IF(AND(VLOOKUP($A69,[1]Sheet1!$A$4:$S$202,13,FALSE)&gt;=60,ISNUMBER(VLOOKUP($A69,[1]Sheet1!$A$4:$S$202,13,FALSE))),"Area 4","")</f>
        <v>Area 4</v>
      </c>
      <c r="I69" s="4" t="str">
        <f>IF(AND(VLOOKUP($A69,[1]Sheet1!$A$4:$S$202,16,FALSE)&gt;=60,ISNUMBER(VLOOKUP($A69,[1]Sheet1!$A$4:$S$202,16,FALSE))),"Area 5","")</f>
        <v>Area 5</v>
      </c>
      <c r="J69" s="4" t="str">
        <f>IF(AND(VLOOKUP($A69,[1]Sheet1!$A$4:$S$202,19,FALSE)&gt;=60,ISNUMBER(VLOOKUP($A69,[1]Sheet1!$A$4:$S$202,19,FALSE))),"Area 6","")</f>
        <v>Area 6</v>
      </c>
      <c r="K69" s="4">
        <v>4400029326</v>
      </c>
    </row>
    <row r="70" spans="1:11" x14ac:dyDescent="0.25">
      <c r="A70" s="11" t="s">
        <v>155</v>
      </c>
      <c r="B70" s="5" t="s">
        <v>404</v>
      </c>
      <c r="C70" s="6" t="s">
        <v>405</v>
      </c>
      <c r="D70" s="5" t="s">
        <v>399</v>
      </c>
      <c r="E70" s="4" t="str">
        <f>IF(AND(VLOOKUP($A70,[1]Sheet1!$A$4:$S$202,4,FALSE)&gt;=60,ISNUMBER(VLOOKUP($A70,[1]Sheet1!$A$4:$S$202,4,FALSE))),"Area 1","")</f>
        <v>Area 1</v>
      </c>
      <c r="F70" s="4" t="str">
        <f>IF(AND(VLOOKUP($A70,[1]Sheet1!$A$4:$S$202,7,FALSE)&gt;=60,ISNUMBER(VLOOKUP($A70,[1]Sheet1!$A$4:$S$202,7,FALSE))),"Area 2","")</f>
        <v>Area 2</v>
      </c>
      <c r="G70" s="4" t="str">
        <f>IF(AND(VLOOKUP($A70,[1]Sheet1!$A$4:$S$202,10,FALSE)&gt;=60,ISNUMBER(VLOOKUP($A70,[1]Sheet1!$A$4:$S$202,10,FALSE))),"Area 3","")</f>
        <v>Area 3</v>
      </c>
      <c r="H70" s="4" t="str">
        <f>IF(AND(VLOOKUP($A70,[1]Sheet1!$A$4:$S$202,13,FALSE)&gt;=60,ISNUMBER(VLOOKUP($A70,[1]Sheet1!$A$4:$S$202,13,FALSE))),"Area 4","")</f>
        <v>Area 4</v>
      </c>
      <c r="I70" s="4" t="str">
        <f>IF(AND(VLOOKUP($A70,[1]Sheet1!$A$4:$S$202,16,FALSE)&gt;=60,ISNUMBER(VLOOKUP($A70,[1]Sheet1!$A$4:$S$202,16,FALSE))),"Area 5","")</f>
        <v>Area 5</v>
      </c>
      <c r="J70" s="4" t="str">
        <f>IF(AND(VLOOKUP($A70,[1]Sheet1!$A$4:$S$202,19,FALSE)&gt;=60,ISNUMBER(VLOOKUP($A70,[1]Sheet1!$A$4:$S$202,19,FALSE))),"Area 6","")</f>
        <v>Area 6</v>
      </c>
      <c r="K70" s="4">
        <v>4400029305</v>
      </c>
    </row>
    <row r="71" spans="1:11" x14ac:dyDescent="0.25">
      <c r="A71" s="11" t="s">
        <v>156</v>
      </c>
      <c r="B71" s="5" t="s">
        <v>157</v>
      </c>
      <c r="C71" s="6" t="s">
        <v>158</v>
      </c>
      <c r="D71" s="5" t="s">
        <v>584</v>
      </c>
      <c r="E71" s="4" t="str">
        <f>IF(AND(VLOOKUP($A71,[1]Sheet1!$A$4:$S$202,4,FALSE)&gt;=60,ISNUMBER(VLOOKUP($A71,[1]Sheet1!$A$4:$S$202,4,FALSE))),"Area 1","")</f>
        <v/>
      </c>
      <c r="F71" s="4" t="str">
        <f>IF(AND(VLOOKUP($A71,[1]Sheet1!$A$4:$S$202,7,FALSE)&gt;=60,ISNUMBER(VLOOKUP($A71,[1]Sheet1!$A$4:$S$202,7,FALSE))),"Area 2","")</f>
        <v>Area 2</v>
      </c>
      <c r="G71" s="4" t="str">
        <f>IF(AND(VLOOKUP($A71,[1]Sheet1!$A$4:$S$202,10,FALSE)&gt;=60,ISNUMBER(VLOOKUP($A71,[1]Sheet1!$A$4:$S$202,10,FALSE))),"Area 3","")</f>
        <v>Area 3</v>
      </c>
      <c r="H71" s="4" t="str">
        <f>IF(AND(VLOOKUP($A71,[1]Sheet1!$A$4:$S$202,13,FALSE)&gt;=60,ISNUMBER(VLOOKUP($A71,[1]Sheet1!$A$4:$S$202,13,FALSE))),"Area 4","")</f>
        <v>Area 4</v>
      </c>
      <c r="I71" s="4" t="str">
        <f>IF(AND(VLOOKUP($A71,[1]Sheet1!$A$4:$S$202,16,FALSE)&gt;=60,ISNUMBER(VLOOKUP($A71,[1]Sheet1!$A$4:$S$202,16,FALSE))),"Area 5","")</f>
        <v/>
      </c>
      <c r="J71" s="4" t="str">
        <f>IF(AND(VLOOKUP($A71,[1]Sheet1!$A$4:$S$202,19,FALSE)&gt;=60,ISNUMBER(VLOOKUP($A71,[1]Sheet1!$A$4:$S$202,19,FALSE))),"Area 6","")</f>
        <v>Area 6</v>
      </c>
      <c r="K71" s="4">
        <v>4400030184</v>
      </c>
    </row>
    <row r="72" spans="1:11" x14ac:dyDescent="0.25">
      <c r="A72" s="11" t="s">
        <v>159</v>
      </c>
      <c r="B72" s="5" t="s">
        <v>160</v>
      </c>
      <c r="C72" s="6" t="s">
        <v>413</v>
      </c>
      <c r="D72" s="5" t="s">
        <v>400</v>
      </c>
      <c r="E72" s="4" t="str">
        <f>IF(AND(VLOOKUP($A72,[1]Sheet1!$A$4:$S$202,4,FALSE)&gt;=60,ISNUMBER(VLOOKUP($A72,[1]Sheet1!$A$4:$S$202,4,FALSE))),"Area 1","")</f>
        <v>Area 1</v>
      </c>
      <c r="F72" s="4" t="str">
        <f>IF(AND(VLOOKUP($A72,[1]Sheet1!$A$4:$S$202,7,FALSE)&gt;=60,ISNUMBER(VLOOKUP($A72,[1]Sheet1!$A$4:$S$202,7,FALSE))),"Area 2","")</f>
        <v>Area 2</v>
      </c>
      <c r="G72" s="4" t="str">
        <f>IF(AND(VLOOKUP($A72,[1]Sheet1!$A$4:$S$202,10,FALSE)&gt;=60,ISNUMBER(VLOOKUP($A72,[1]Sheet1!$A$4:$S$202,10,FALSE))),"Area 3","")</f>
        <v>Area 3</v>
      </c>
      <c r="H72" s="4" t="str">
        <f>IF(AND(VLOOKUP($A72,[1]Sheet1!$A$4:$S$202,13,FALSE)&gt;=60,ISNUMBER(VLOOKUP($A72,[1]Sheet1!$A$4:$S$202,13,FALSE))),"Area 4","")</f>
        <v>Area 4</v>
      </c>
      <c r="I72" s="4" t="str">
        <f>IF(AND(VLOOKUP($A72,[1]Sheet1!$A$4:$S$202,16,FALSE)&gt;=60,ISNUMBER(VLOOKUP($A72,[1]Sheet1!$A$4:$S$202,16,FALSE))),"Area 5","")</f>
        <v>Area 5</v>
      </c>
      <c r="J72" s="4" t="str">
        <f>IF(AND(VLOOKUP($A72,[1]Sheet1!$A$4:$S$202,19,FALSE)&gt;=60,ISNUMBER(VLOOKUP($A72,[1]Sheet1!$A$4:$S$202,19,FALSE))),"Area 6","")</f>
        <v>Area 6</v>
      </c>
      <c r="K72" s="4">
        <v>4400029331</v>
      </c>
    </row>
    <row r="73" spans="1:11" x14ac:dyDescent="0.25">
      <c r="A73" s="11" t="s">
        <v>161</v>
      </c>
      <c r="B73" s="5" t="s">
        <v>407</v>
      </c>
      <c r="C73" s="6" t="s">
        <v>162</v>
      </c>
      <c r="D73" s="5" t="s">
        <v>402</v>
      </c>
      <c r="E73" s="4" t="str">
        <f>IF(AND(VLOOKUP($A73,[1]Sheet1!$A$4:$S$202,4,FALSE)&gt;=60,ISNUMBER(VLOOKUP($A73,[1]Sheet1!$A$4:$S$202,4,FALSE))),"Area 1","")</f>
        <v>Area 1</v>
      </c>
      <c r="F73" s="4" t="str">
        <f>IF(AND(VLOOKUP($A73,[1]Sheet1!$A$4:$S$202,7,FALSE)&gt;=60,ISNUMBER(VLOOKUP($A73,[1]Sheet1!$A$4:$S$202,7,FALSE))),"Area 2","")</f>
        <v>Area 2</v>
      </c>
      <c r="G73" s="4" t="str">
        <f>IF(AND(VLOOKUP($A73,[1]Sheet1!$A$4:$S$202,10,FALSE)&gt;=60,ISNUMBER(VLOOKUP($A73,[1]Sheet1!$A$4:$S$202,10,FALSE))),"Area 3","")</f>
        <v>Area 3</v>
      </c>
      <c r="H73" s="4" t="str">
        <f>IF(AND(VLOOKUP($A73,[1]Sheet1!$A$4:$S$202,13,FALSE)&gt;=60,ISNUMBER(VLOOKUP($A73,[1]Sheet1!$A$4:$S$202,13,FALSE))),"Area 4","")</f>
        <v>Area 4</v>
      </c>
      <c r="I73" s="4" t="str">
        <f>IF(AND(VLOOKUP($A73,[1]Sheet1!$A$4:$S$202,16,FALSE)&gt;=60,ISNUMBER(VLOOKUP($A73,[1]Sheet1!$A$4:$S$202,16,FALSE))),"Area 5","")</f>
        <v>Area 5</v>
      </c>
      <c r="J73" s="4" t="str">
        <f>IF(AND(VLOOKUP($A73,[1]Sheet1!$A$4:$S$202,19,FALSE)&gt;=60,ISNUMBER(VLOOKUP($A73,[1]Sheet1!$A$4:$S$202,19,FALSE))),"Area 6","")</f>
        <v>Area 6</v>
      </c>
      <c r="K73" s="4">
        <v>4400029235</v>
      </c>
    </row>
    <row r="74" spans="1:11" x14ac:dyDescent="0.25">
      <c r="A74" s="11" t="s">
        <v>401</v>
      </c>
      <c r="B74" s="5" t="s">
        <v>168</v>
      </c>
      <c r="C74" s="6" t="s">
        <v>169</v>
      </c>
      <c r="D74" s="5" t="s">
        <v>167</v>
      </c>
      <c r="E74" s="4" t="s">
        <v>0</v>
      </c>
      <c r="F74" s="4" t="s">
        <v>1</v>
      </c>
      <c r="G74" s="4"/>
      <c r="H74" s="4" t="s">
        <v>3</v>
      </c>
      <c r="I74" s="4"/>
      <c r="J74" s="4"/>
      <c r="K74" s="4">
        <v>4400029274</v>
      </c>
    </row>
    <row r="75" spans="1:11" x14ac:dyDescent="0.25">
      <c r="A75" s="11" t="s">
        <v>163</v>
      </c>
      <c r="B75" s="5" t="s">
        <v>164</v>
      </c>
      <c r="C75" s="6" t="s">
        <v>451</v>
      </c>
      <c r="D75" s="5" t="s">
        <v>414</v>
      </c>
      <c r="E75" s="4" t="str">
        <f>IF(AND(VLOOKUP($A75,[1]Sheet1!$A$4:$S$202,4,FALSE)&gt;=60,ISNUMBER(VLOOKUP($A75,[1]Sheet1!$A$4:$S$202,4,FALSE))),"Area 1","")</f>
        <v>Area 1</v>
      </c>
      <c r="F75" s="4" t="str">
        <f>IF(AND(VLOOKUP($A75,[1]Sheet1!$A$4:$S$202,7,FALSE)&gt;=60,ISNUMBER(VLOOKUP($A75,[1]Sheet1!$A$4:$S$202,7,FALSE))),"Area 2","")</f>
        <v>Area 2</v>
      </c>
      <c r="G75" s="4" t="str">
        <f>IF(AND(VLOOKUP($A75,[1]Sheet1!$A$4:$S$202,10,FALSE)&gt;=60,ISNUMBER(VLOOKUP($A75,[1]Sheet1!$A$4:$S$202,10,FALSE))),"Area 3","")</f>
        <v>Area 3</v>
      </c>
      <c r="H75" s="4" t="str">
        <f>IF(AND(VLOOKUP($A75,[1]Sheet1!$A$4:$S$202,13,FALSE)&gt;=60,ISNUMBER(VLOOKUP($A75,[1]Sheet1!$A$4:$S$202,13,FALSE))),"Area 4","")</f>
        <v>Area 4</v>
      </c>
      <c r="I75" s="4" t="str">
        <f>IF(AND(VLOOKUP($A75,[1]Sheet1!$A$4:$S$202,16,FALSE)&gt;=60,ISNUMBER(VLOOKUP($A75,[1]Sheet1!$A$4:$S$202,16,FALSE))),"Area 5","")</f>
        <v>Area 5</v>
      </c>
      <c r="J75" s="4" t="str">
        <f>IF(AND(VLOOKUP($A75,[1]Sheet1!$A$4:$S$202,19,FALSE)&gt;=60,ISNUMBER(VLOOKUP($A75,[1]Sheet1!$A$4:$S$202,19,FALSE))),"Area 6","")</f>
        <v/>
      </c>
      <c r="K75" s="4">
        <v>4400029342</v>
      </c>
    </row>
    <row r="76" spans="1:11" x14ac:dyDescent="0.25">
      <c r="A76" s="11" t="s">
        <v>416</v>
      </c>
      <c r="B76" s="5" t="s">
        <v>165</v>
      </c>
      <c r="C76" s="6" t="s">
        <v>166</v>
      </c>
      <c r="D76" s="5" t="s">
        <v>415</v>
      </c>
      <c r="E76" s="4" t="s">
        <v>0</v>
      </c>
      <c r="F76" s="4" t="s">
        <v>1</v>
      </c>
      <c r="G76" s="4" t="s">
        <v>2</v>
      </c>
      <c r="H76" s="4" t="s">
        <v>3</v>
      </c>
      <c r="I76" s="4" t="s">
        <v>4</v>
      </c>
      <c r="J76" s="4" t="s">
        <v>5</v>
      </c>
      <c r="K76" s="4">
        <v>4400029554</v>
      </c>
    </row>
    <row r="77" spans="1:11" x14ac:dyDescent="0.25">
      <c r="A77" s="11" t="s">
        <v>417</v>
      </c>
      <c r="B77" s="5" t="s">
        <v>170</v>
      </c>
      <c r="C77" s="6" t="s">
        <v>171</v>
      </c>
      <c r="D77" s="5" t="s">
        <v>418</v>
      </c>
      <c r="E77" s="4" t="s">
        <v>0</v>
      </c>
      <c r="F77" s="4" t="s">
        <v>1</v>
      </c>
      <c r="G77" s="4" t="s">
        <v>2</v>
      </c>
      <c r="H77" s="4" t="s">
        <v>3</v>
      </c>
      <c r="I77" s="4"/>
      <c r="J77" s="4"/>
      <c r="K77" s="4">
        <v>4400029286</v>
      </c>
    </row>
    <row r="78" spans="1:11" x14ac:dyDescent="0.25">
      <c r="A78" s="11" t="s">
        <v>419</v>
      </c>
      <c r="B78" s="5" t="s">
        <v>444</v>
      </c>
      <c r="C78" s="6" t="s">
        <v>173</v>
      </c>
      <c r="D78" s="5" t="s">
        <v>172</v>
      </c>
      <c r="E78" s="4" t="s">
        <v>0</v>
      </c>
      <c r="F78" s="4"/>
      <c r="G78" s="4"/>
      <c r="H78" s="4" t="s">
        <v>3</v>
      </c>
      <c r="I78" s="4"/>
      <c r="J78" s="4"/>
      <c r="K78" s="4">
        <v>4400029816</v>
      </c>
    </row>
    <row r="79" spans="1:11" x14ac:dyDescent="0.25">
      <c r="A79" s="11" t="s">
        <v>420</v>
      </c>
      <c r="B79" s="5" t="s">
        <v>174</v>
      </c>
      <c r="C79" s="6" t="s">
        <v>536</v>
      </c>
      <c r="D79" s="5" t="s">
        <v>562</v>
      </c>
      <c r="E79" s="4" t="s">
        <v>0</v>
      </c>
      <c r="F79" s="4" t="s">
        <v>1</v>
      </c>
      <c r="G79" s="4" t="s">
        <v>2</v>
      </c>
      <c r="H79" s="4"/>
      <c r="I79" s="4" t="s">
        <v>4</v>
      </c>
      <c r="J79" s="4"/>
      <c r="K79" s="4">
        <v>4400029720</v>
      </c>
    </row>
    <row r="80" spans="1:11" x14ac:dyDescent="0.25">
      <c r="A80" s="11" t="s">
        <v>288</v>
      </c>
      <c r="B80" s="5" t="s">
        <v>290</v>
      </c>
      <c r="C80" s="6" t="s">
        <v>291</v>
      </c>
      <c r="D80" s="5" t="s">
        <v>289</v>
      </c>
      <c r="E80" s="4" t="str">
        <f>IF(AND(VLOOKUP($A80,[1]Sheet1!$A$4:$S$202,4,FALSE)&gt;=60,ISNUMBER(VLOOKUP($A80,[1]Sheet1!$A$4:$S$202,4,FALSE))),"Area 1","")</f>
        <v>Area 1</v>
      </c>
      <c r="F80" s="4" t="str">
        <f>IF(AND(VLOOKUP($A80,[1]Sheet1!$A$4:$S$202,7,FALSE)&gt;=60,ISNUMBER(VLOOKUP($A80,[1]Sheet1!$A$4:$S$202,7,FALSE))),"Area 2","")</f>
        <v>Area 2</v>
      </c>
      <c r="G80" s="4" t="str">
        <f>IF(AND(VLOOKUP($A80,[1]Sheet1!$A$4:$S$202,10,FALSE)&gt;=60,ISNUMBER(VLOOKUP($A80,[1]Sheet1!$A$4:$S$202,10,FALSE))),"Area 3","")</f>
        <v>Area 3</v>
      </c>
      <c r="H80" s="4" t="str">
        <f>IF(AND(VLOOKUP($A80,[1]Sheet1!$A$4:$S$202,13,FALSE)&gt;=60,ISNUMBER(VLOOKUP($A80,[1]Sheet1!$A$4:$S$202,13,FALSE))),"Area 4","")</f>
        <v>Area 4</v>
      </c>
      <c r="I80" s="4" t="str">
        <f>IF(AND(VLOOKUP($A80,[1]Sheet1!$A$4:$S$202,16,FALSE)&gt;=60,ISNUMBER(VLOOKUP($A80,[1]Sheet1!$A$4:$S$202,16,FALSE))),"Area 5","")</f>
        <v>Area 5</v>
      </c>
      <c r="J80" s="4" t="str">
        <f>IF(AND(VLOOKUP($A80,[1]Sheet1!$A$4:$S$202,19,FALSE)&gt;=60,ISNUMBER(VLOOKUP($A80,[1]Sheet1!$A$4:$S$202,19,FALSE))),"Area 6","")</f>
        <v>Area 6</v>
      </c>
      <c r="K80" s="4">
        <v>4400029352</v>
      </c>
    </row>
    <row r="81" spans="1:11" x14ac:dyDescent="0.25">
      <c r="A81" s="11" t="s">
        <v>175</v>
      </c>
      <c r="B81" s="5" t="s">
        <v>176</v>
      </c>
      <c r="C81" s="6" t="s">
        <v>443</v>
      </c>
      <c r="D81" s="5" t="s">
        <v>423</v>
      </c>
      <c r="E81" s="4" t="str">
        <f>IF(AND(VLOOKUP($A81,[1]Sheet1!$A$4:$S$202,4,FALSE)&gt;=60,ISNUMBER(VLOOKUP($A81,[1]Sheet1!$A$4:$S$202,4,FALSE))),"Area 1","")</f>
        <v>Area 1</v>
      </c>
      <c r="F81" s="4" t="str">
        <f>IF(AND(VLOOKUP($A81,[1]Sheet1!$A$4:$S$202,7,FALSE)&gt;=60,ISNUMBER(VLOOKUP($A81,[1]Sheet1!$A$4:$S$202,7,FALSE))),"Area 2","")</f>
        <v/>
      </c>
      <c r="G81" s="4" t="str">
        <f>IF(AND(VLOOKUP($A81,[1]Sheet1!$A$4:$S$202,10,FALSE)&gt;=60,ISNUMBER(VLOOKUP($A81,[1]Sheet1!$A$4:$S$202,10,FALSE))),"Area 3","")</f>
        <v/>
      </c>
      <c r="H81" s="4" t="str">
        <f>IF(AND(VLOOKUP($A81,[1]Sheet1!$A$4:$S$202,13,FALSE)&gt;=60,ISNUMBER(VLOOKUP($A81,[1]Sheet1!$A$4:$S$202,13,FALSE))),"Area 4","")</f>
        <v>Area 4</v>
      </c>
      <c r="I81" s="4" t="str">
        <f>IF(AND(VLOOKUP($A81,[1]Sheet1!$A$4:$S$202,16,FALSE)&gt;=60,ISNUMBER(VLOOKUP($A81,[1]Sheet1!$A$4:$S$202,16,FALSE))),"Area 5","")</f>
        <v/>
      </c>
      <c r="J81" s="4" t="str">
        <f>IF(AND(VLOOKUP($A81,[1]Sheet1!$A$4:$S$202,19,FALSE)&gt;=60,ISNUMBER(VLOOKUP($A81,[1]Sheet1!$A$4:$S$202,19,FALSE))),"Area 6","")</f>
        <v/>
      </c>
      <c r="K81" s="4">
        <v>4400029236</v>
      </c>
    </row>
    <row r="82" spans="1:11" x14ac:dyDescent="0.25">
      <c r="A82" s="11" t="s">
        <v>424</v>
      </c>
      <c r="B82" s="5" t="s">
        <v>177</v>
      </c>
      <c r="C82" s="6" t="s">
        <v>178</v>
      </c>
      <c r="D82" s="5" t="s">
        <v>425</v>
      </c>
      <c r="E82" s="4" t="s">
        <v>0</v>
      </c>
      <c r="F82" s="4" t="s">
        <v>1</v>
      </c>
      <c r="G82" s="4" t="s">
        <v>2</v>
      </c>
      <c r="H82" s="4"/>
      <c r="I82" s="4"/>
      <c r="J82" s="4"/>
      <c r="K82" s="4">
        <v>4400029456</v>
      </c>
    </row>
    <row r="83" spans="1:11" x14ac:dyDescent="0.25">
      <c r="A83" s="11" t="s">
        <v>179</v>
      </c>
      <c r="B83" s="5" t="s">
        <v>180</v>
      </c>
      <c r="C83" s="6" t="s">
        <v>450</v>
      </c>
      <c r="D83" s="5" t="s">
        <v>426</v>
      </c>
      <c r="E83" s="4" t="str">
        <f>IF(AND(VLOOKUP($A83,[1]Sheet1!$A$4:$S$202,4,FALSE)&gt;=60,ISNUMBER(VLOOKUP($A83,[1]Sheet1!$A$4:$S$202,4,FALSE))),"Area 1","")</f>
        <v>Area 1</v>
      </c>
      <c r="F83" s="4" t="str">
        <f>IF(AND(VLOOKUP($A83,[1]Sheet1!$A$4:$S$202,7,FALSE)&gt;=60,ISNUMBER(VLOOKUP($A83,[1]Sheet1!$A$4:$S$202,7,FALSE))),"Area 2","")</f>
        <v>Area 2</v>
      </c>
      <c r="G83" s="4" t="str">
        <f>IF(AND(VLOOKUP($A83,[1]Sheet1!$A$4:$S$202,10,FALSE)&gt;=60,ISNUMBER(VLOOKUP($A83,[1]Sheet1!$A$4:$S$202,10,FALSE))),"Area 3","")</f>
        <v>Area 3</v>
      </c>
      <c r="H83" s="4" t="str">
        <f>IF(AND(VLOOKUP($A83,[1]Sheet1!$A$4:$S$202,13,FALSE)&gt;=60,ISNUMBER(VLOOKUP($A83,[1]Sheet1!$A$4:$S$202,13,FALSE))),"Area 4","")</f>
        <v>Area 4</v>
      </c>
      <c r="I83" s="4" t="str">
        <f>IF(AND(VLOOKUP($A83,[1]Sheet1!$A$4:$S$202,16,FALSE)&gt;=60,ISNUMBER(VLOOKUP($A83,[1]Sheet1!$A$4:$S$202,16,FALSE))),"Area 5","")</f>
        <v>Area 5</v>
      </c>
      <c r="J83" s="4" t="str">
        <f>IF(AND(VLOOKUP($A83,[1]Sheet1!$A$4:$S$202,19,FALSE)&gt;=60,ISNUMBER(VLOOKUP($A83,[1]Sheet1!$A$4:$S$202,19,FALSE))),"Area 6","")</f>
        <v/>
      </c>
      <c r="K83" s="4">
        <v>4400029329</v>
      </c>
    </row>
    <row r="84" spans="1:11" x14ac:dyDescent="0.25">
      <c r="A84" s="11" t="s">
        <v>181</v>
      </c>
      <c r="B84" s="5" t="s">
        <v>427</v>
      </c>
      <c r="C84" s="6" t="s">
        <v>549</v>
      </c>
      <c r="D84" s="5" t="s">
        <v>182</v>
      </c>
      <c r="E84" s="4" t="str">
        <f>IF(AND(VLOOKUP($A84,[1]Sheet1!$A$4:$S$202,4,FALSE)&gt;=60,ISNUMBER(VLOOKUP($A84,[1]Sheet1!$A$4:$S$202,4,FALSE))),"Area 1","")</f>
        <v>Area 1</v>
      </c>
      <c r="F84" s="4" t="str">
        <f>IF(AND(VLOOKUP($A84,[1]Sheet1!$A$4:$S$202,7,FALSE)&gt;=60,ISNUMBER(VLOOKUP($A84,[1]Sheet1!$A$4:$S$202,7,FALSE))),"Area 2","")</f>
        <v>Area 2</v>
      </c>
      <c r="G84" s="4" t="str">
        <f>IF(AND(VLOOKUP($A84,[1]Sheet1!$A$4:$S$202,10,FALSE)&gt;=60,ISNUMBER(VLOOKUP($A84,[1]Sheet1!$A$4:$S$202,10,FALSE))),"Area 3","")</f>
        <v>Area 3</v>
      </c>
      <c r="H84" s="4" t="str">
        <f>IF(AND(VLOOKUP($A84,[1]Sheet1!$A$4:$S$202,13,FALSE)&gt;=60,ISNUMBER(VLOOKUP($A84,[1]Sheet1!$A$4:$S$202,13,FALSE))),"Area 4","")</f>
        <v>Area 4</v>
      </c>
      <c r="I84" s="4" t="str">
        <f>IF(AND(VLOOKUP($A84,[1]Sheet1!$A$4:$S$202,16,FALSE)&gt;=60,ISNUMBER(VLOOKUP($A84,[1]Sheet1!$A$4:$S$202,16,FALSE))),"Area 5","")</f>
        <v>Area 5</v>
      </c>
      <c r="J84" s="4" t="str">
        <f>IF(AND(VLOOKUP($A84,[1]Sheet1!$A$4:$S$202,19,FALSE)&gt;=60,ISNUMBER(VLOOKUP($A84,[1]Sheet1!$A$4:$S$202,19,FALSE))),"Area 6","")</f>
        <v>Area 6</v>
      </c>
      <c r="K84" s="4">
        <v>4400029277</v>
      </c>
    </row>
    <row r="85" spans="1:11" x14ac:dyDescent="0.25">
      <c r="A85" s="11" t="s">
        <v>183</v>
      </c>
      <c r="B85" s="5" t="s">
        <v>596</v>
      </c>
      <c r="C85" s="6" t="s">
        <v>595</v>
      </c>
      <c r="D85" s="5" t="s">
        <v>184</v>
      </c>
      <c r="E85" s="4" t="str">
        <f>IF(AND(VLOOKUP($A85,[1]Sheet1!$A$4:$S$202,4,FALSE)&gt;=60,ISNUMBER(VLOOKUP($A85,[1]Sheet1!$A$4:$S$202,4,FALSE))),"Area 1","")</f>
        <v>Area 1</v>
      </c>
      <c r="F85" s="4" t="str">
        <f>IF(AND(VLOOKUP($A85,[1]Sheet1!$A$4:$S$202,7,FALSE)&gt;=60,ISNUMBER(VLOOKUP($A85,[1]Sheet1!$A$4:$S$202,7,FALSE))),"Area 2","")</f>
        <v>Area 2</v>
      </c>
      <c r="G85" s="4" t="str">
        <f>IF(AND(VLOOKUP($A85,[1]Sheet1!$A$4:$S$202,10,FALSE)&gt;=60,ISNUMBER(VLOOKUP($A85,[1]Sheet1!$A$4:$S$202,10,FALSE))),"Area 3","")</f>
        <v>Area 3</v>
      </c>
      <c r="H85" s="4" t="str">
        <f>IF(AND(VLOOKUP($A85,[1]Sheet1!$A$4:$S$202,13,FALSE)&gt;=60,ISNUMBER(VLOOKUP($A85,[1]Sheet1!$A$4:$S$202,13,FALSE))),"Area 4","")</f>
        <v>Area 4</v>
      </c>
      <c r="I85" s="4" t="str">
        <f>IF(AND(VLOOKUP($A85,[1]Sheet1!$A$4:$S$202,16,FALSE)&gt;=60,ISNUMBER(VLOOKUP($A85,[1]Sheet1!$A$4:$S$202,16,FALSE))),"Area 5","")</f>
        <v>Area 5</v>
      </c>
      <c r="J85" s="4" t="str">
        <f>IF(AND(VLOOKUP($A85,[1]Sheet1!$A$4:$S$202,19,FALSE)&gt;=60,ISNUMBER(VLOOKUP($A85,[1]Sheet1!$A$4:$S$202,19,FALSE))),"Area 6","")</f>
        <v/>
      </c>
      <c r="K85" s="4">
        <v>4400029252</v>
      </c>
    </row>
    <row r="86" spans="1:11" x14ac:dyDescent="0.25">
      <c r="A86" s="11" t="s">
        <v>185</v>
      </c>
      <c r="B86" s="5" t="s">
        <v>186</v>
      </c>
      <c r="C86" s="6" t="s">
        <v>442</v>
      </c>
      <c r="D86" s="5" t="s">
        <v>428</v>
      </c>
      <c r="E86" s="4" t="str">
        <f>IF(AND(VLOOKUP($A86,[1]Sheet1!$A$4:$S$202,4,FALSE)&gt;=60,ISNUMBER(VLOOKUP($A86,[1]Sheet1!$A$4:$S$202,4,FALSE))),"Area 1","")</f>
        <v>Area 1</v>
      </c>
      <c r="F86" s="4" t="str">
        <f>IF(AND(VLOOKUP($A86,[1]Sheet1!$A$4:$S$202,7,FALSE)&gt;=60,ISNUMBER(VLOOKUP($A86,[1]Sheet1!$A$4:$S$202,7,FALSE))),"Area 2","")</f>
        <v>Area 2</v>
      </c>
      <c r="G86" s="4" t="str">
        <f>IF(AND(VLOOKUP($A86,[1]Sheet1!$A$4:$S$202,10,FALSE)&gt;=60,ISNUMBER(VLOOKUP($A86,[1]Sheet1!$A$4:$S$202,10,FALSE))),"Area 3","")</f>
        <v>Area 3</v>
      </c>
      <c r="H86" s="4" t="str">
        <f>IF(AND(VLOOKUP($A86,[1]Sheet1!$A$4:$S$202,13,FALSE)&gt;=60,ISNUMBER(VLOOKUP($A86,[1]Sheet1!$A$4:$S$202,13,FALSE))),"Area 4","")</f>
        <v>Area 4</v>
      </c>
      <c r="I86" s="4" t="str">
        <f>IF(AND(VLOOKUP($A86,[1]Sheet1!$A$4:$S$202,16,FALSE)&gt;=60,ISNUMBER(VLOOKUP($A86,[1]Sheet1!$A$4:$S$202,16,FALSE))),"Area 5","")</f>
        <v>Area 5</v>
      </c>
      <c r="J86" s="4" t="str">
        <f>IF(AND(VLOOKUP($A86,[1]Sheet1!$A$4:$S$202,19,FALSE)&gt;=60,ISNUMBER(VLOOKUP($A86,[1]Sheet1!$A$4:$S$202,19,FALSE))),"Area 6","")</f>
        <v>Area 6</v>
      </c>
      <c r="K86" s="4">
        <v>4400029282</v>
      </c>
    </row>
    <row r="87" spans="1:11" x14ac:dyDescent="0.25">
      <c r="A87" s="11" t="s">
        <v>187</v>
      </c>
      <c r="B87" s="6" t="s">
        <v>620</v>
      </c>
      <c r="C87" s="6" t="s">
        <v>621</v>
      </c>
      <c r="D87" s="5" t="s">
        <v>606</v>
      </c>
      <c r="E87" s="4" t="str">
        <f>IF(AND(VLOOKUP($A87,[1]Sheet1!$A$4:$S$202,4,FALSE)&gt;=60,ISNUMBER(VLOOKUP($A87,[1]Sheet1!$A$4:$S$202,4,FALSE))),"Area 1","")</f>
        <v>Area 1</v>
      </c>
      <c r="F87" s="4" t="str">
        <f>IF(AND(VLOOKUP($A87,[1]Sheet1!$A$4:$S$202,7,FALSE)&gt;=60,ISNUMBER(VLOOKUP($A87,[1]Sheet1!$A$4:$S$202,7,FALSE))),"Area 2","")</f>
        <v>Area 2</v>
      </c>
      <c r="G87" s="4" t="str">
        <f>IF(AND(VLOOKUP($A87,[1]Sheet1!$A$4:$S$202,10,FALSE)&gt;=60,ISNUMBER(VLOOKUP($A87,[1]Sheet1!$A$4:$S$202,10,FALSE))),"Area 3","")</f>
        <v>Area 3</v>
      </c>
      <c r="H87" s="4" t="str">
        <f>IF(AND(VLOOKUP($A87,[1]Sheet1!$A$4:$S$202,13,FALSE)&gt;=60,ISNUMBER(VLOOKUP($A87,[1]Sheet1!$A$4:$S$202,13,FALSE))),"Area 4","")</f>
        <v>Area 4</v>
      </c>
      <c r="I87" s="4" t="str">
        <f>IF(AND(VLOOKUP($A87,[1]Sheet1!$A$4:$S$202,16,FALSE)&gt;=60,ISNUMBER(VLOOKUP($A87,[1]Sheet1!$A$4:$S$202,16,FALSE))),"Area 5","")</f>
        <v>Area 5</v>
      </c>
      <c r="J87" s="4" t="str">
        <f>IF(AND(VLOOKUP($A87,[1]Sheet1!$A$4:$S$202,19,FALSE)&gt;=60,ISNUMBER(VLOOKUP($A87,[1]Sheet1!$A$4:$S$202,19,FALSE))),"Area 6","")</f>
        <v>Area 6</v>
      </c>
      <c r="K87" s="4">
        <v>4400029817</v>
      </c>
    </row>
    <row r="88" spans="1:11" x14ac:dyDescent="0.25">
      <c r="A88" s="11" t="s">
        <v>104</v>
      </c>
      <c r="B88" s="5" t="s">
        <v>105</v>
      </c>
      <c r="C88" s="6" t="s">
        <v>570</v>
      </c>
      <c r="D88" s="5" t="s">
        <v>559</v>
      </c>
      <c r="E88" s="4" t="str">
        <f>IF(AND(VLOOKUP($A88,[1]Sheet1!$A$4:$S$202,4,FALSE)&gt;=60,ISNUMBER(VLOOKUP($A88,[1]Sheet1!$A$4:$S$202,4,FALSE))),"Area 1","")</f>
        <v/>
      </c>
      <c r="F88" s="4" t="str">
        <f>IF(AND(VLOOKUP($A88,[1]Sheet1!$A$4:$S$202,7,FALSE)&gt;=60,ISNUMBER(VLOOKUP($A88,[1]Sheet1!$A$4:$S$202,7,FALSE))),"Area 2","")</f>
        <v/>
      </c>
      <c r="G88" s="4" t="str">
        <f>IF(AND(VLOOKUP($A88,[1]Sheet1!$A$4:$S$202,10,FALSE)&gt;=60,ISNUMBER(VLOOKUP($A88,[1]Sheet1!$A$4:$S$202,10,FALSE))),"Area 3","")</f>
        <v>Area 3</v>
      </c>
      <c r="H88" s="4" t="str">
        <f>IF(AND(VLOOKUP($A88,[1]Sheet1!$A$4:$S$202,13,FALSE)&gt;=60,ISNUMBER(VLOOKUP($A88,[1]Sheet1!$A$4:$S$202,13,FALSE))),"Area 4","")</f>
        <v/>
      </c>
      <c r="I88" s="4" t="str">
        <f>IF(AND(VLOOKUP($A88,[1]Sheet1!$A$4:$S$202,16,FALSE)&gt;=60,ISNUMBER(VLOOKUP($A88,[1]Sheet1!$A$4:$S$202,16,FALSE))),"Area 5","")</f>
        <v>Area 5</v>
      </c>
      <c r="J88" s="4" t="str">
        <f>IF(AND(VLOOKUP($A88,[1]Sheet1!$A$4:$S$202,19,FALSE)&gt;=60,ISNUMBER(VLOOKUP($A88,[1]Sheet1!$A$4:$S$202,19,FALSE))),"Area 6","")</f>
        <v/>
      </c>
      <c r="K88" s="4">
        <v>4400030115</v>
      </c>
    </row>
    <row r="89" spans="1:11" x14ac:dyDescent="0.25">
      <c r="A89" s="11" t="s">
        <v>188</v>
      </c>
      <c r="B89" s="5" t="s">
        <v>598</v>
      </c>
      <c r="C89" s="6" t="s">
        <v>597</v>
      </c>
      <c r="D89" s="5" t="s">
        <v>594</v>
      </c>
      <c r="E89" s="4" t="str">
        <f>IF(AND(VLOOKUP($A89,[1]Sheet1!$A$4:$S$202,4,FALSE)&gt;=60,ISNUMBER(VLOOKUP($A89,[1]Sheet1!$A$4:$S$202,4,FALSE))),"Area 1","")</f>
        <v>Area 1</v>
      </c>
      <c r="F89" s="4" t="str">
        <f>IF(AND(VLOOKUP($A89,[1]Sheet1!$A$4:$S$202,7,FALSE)&gt;=60,ISNUMBER(VLOOKUP($A89,[1]Sheet1!$A$4:$S$202,7,FALSE))),"Area 2","")</f>
        <v>Area 2</v>
      </c>
      <c r="G89" s="4" t="str">
        <f>IF(AND(VLOOKUP($A89,[1]Sheet1!$A$4:$S$202,10,FALSE)&gt;=60,ISNUMBER(VLOOKUP($A89,[1]Sheet1!$A$4:$S$202,10,FALSE))),"Area 3","")</f>
        <v/>
      </c>
      <c r="H89" s="4" t="str">
        <f>IF(AND(VLOOKUP($A89,[1]Sheet1!$A$4:$S$202,13,FALSE)&gt;=60,ISNUMBER(VLOOKUP($A89,[1]Sheet1!$A$4:$S$202,13,FALSE))),"Area 4","")</f>
        <v/>
      </c>
      <c r="I89" s="4" t="str">
        <f>IF(AND(VLOOKUP($A89,[1]Sheet1!$A$4:$S$202,16,FALSE)&gt;=60,ISNUMBER(VLOOKUP($A89,[1]Sheet1!$A$4:$S$202,16,FALSE))),"Area 5","")</f>
        <v/>
      </c>
      <c r="J89" s="4" t="str">
        <f>IF(AND(VLOOKUP($A89,[1]Sheet1!$A$4:$S$202,19,FALSE)&gt;=60,ISNUMBER(VLOOKUP($A89,[1]Sheet1!$A$4:$S$202,19,FALSE))),"Area 6","")</f>
        <v>Area 6</v>
      </c>
      <c r="K89" s="4">
        <v>4400029224</v>
      </c>
    </row>
    <row r="90" spans="1:11" x14ac:dyDescent="0.25">
      <c r="A90" s="11" t="s">
        <v>429</v>
      </c>
      <c r="B90" s="5" t="s">
        <v>190</v>
      </c>
      <c r="C90" s="6" t="s">
        <v>191</v>
      </c>
      <c r="D90" s="5" t="s">
        <v>189</v>
      </c>
      <c r="E90" s="4" t="s">
        <v>0</v>
      </c>
      <c r="F90" s="4" t="s">
        <v>1</v>
      </c>
      <c r="G90" s="4" t="s">
        <v>2</v>
      </c>
      <c r="H90" s="4" t="s">
        <v>3</v>
      </c>
      <c r="I90" s="4" t="s">
        <v>4</v>
      </c>
      <c r="J90" s="4" t="s">
        <v>5</v>
      </c>
      <c r="K90" s="4">
        <v>4400029360</v>
      </c>
    </row>
    <row r="91" spans="1:11" x14ac:dyDescent="0.25">
      <c r="A91" s="11" t="s">
        <v>192</v>
      </c>
      <c r="B91" s="5" t="s">
        <v>193</v>
      </c>
      <c r="C91" s="6" t="s">
        <v>447</v>
      </c>
      <c r="D91" s="5" t="s">
        <v>430</v>
      </c>
      <c r="E91" s="4" t="str">
        <f>IF(AND(VLOOKUP($A91,[1]Sheet1!$A$4:$S$202,4,FALSE)&gt;=60,ISNUMBER(VLOOKUP($A91,[1]Sheet1!$A$4:$S$202,4,FALSE))),"Area 1","")</f>
        <v>Area 1</v>
      </c>
      <c r="F91" s="4" t="str">
        <f>IF(AND(VLOOKUP($A91,[1]Sheet1!$A$4:$S$202,7,FALSE)&gt;=60,ISNUMBER(VLOOKUP($A91,[1]Sheet1!$A$4:$S$202,7,FALSE))),"Area 2","")</f>
        <v>Area 2</v>
      </c>
      <c r="G91" s="4" t="str">
        <f>IF(AND(VLOOKUP($A91,[1]Sheet1!$A$4:$S$202,10,FALSE)&gt;=60,ISNUMBER(VLOOKUP($A91,[1]Sheet1!$A$4:$S$202,10,FALSE))),"Area 3","")</f>
        <v>Area 3</v>
      </c>
      <c r="H91" s="4" t="str">
        <f>IF(AND(VLOOKUP($A91,[1]Sheet1!$A$4:$S$202,13,FALSE)&gt;=60,ISNUMBER(VLOOKUP($A91,[1]Sheet1!$A$4:$S$202,13,FALSE))),"Area 4","")</f>
        <v>Area 4</v>
      </c>
      <c r="I91" s="4" t="str">
        <f>IF(AND(VLOOKUP($A91,[1]Sheet1!$A$4:$S$202,16,FALSE)&gt;=60,ISNUMBER(VLOOKUP($A91,[1]Sheet1!$A$4:$S$202,16,FALSE))),"Area 5","")</f>
        <v>Area 5</v>
      </c>
      <c r="J91" s="4" t="str">
        <f>IF(AND(VLOOKUP($A91,[1]Sheet1!$A$4:$S$202,19,FALSE)&gt;=60,ISNUMBER(VLOOKUP($A91,[1]Sheet1!$A$4:$S$202,19,FALSE))),"Area 6","")</f>
        <v>Area 6</v>
      </c>
      <c r="K91" s="4">
        <v>4400029963</v>
      </c>
    </row>
    <row r="92" spans="1:11" x14ac:dyDescent="0.25">
      <c r="A92" s="11" t="s">
        <v>194</v>
      </c>
      <c r="B92" s="5" t="s">
        <v>457</v>
      </c>
      <c r="C92" s="6" t="s">
        <v>456</v>
      </c>
      <c r="D92" s="5" t="s">
        <v>431</v>
      </c>
      <c r="E92" s="4" t="str">
        <f>IF(AND(VLOOKUP($A92,[1]Sheet1!$A$4:$S$202,4,FALSE)&gt;=60,ISNUMBER(VLOOKUP($A92,[1]Sheet1!$A$4:$S$202,4,FALSE))),"Area 1","")</f>
        <v>Area 1</v>
      </c>
      <c r="F92" s="4" t="str">
        <f>IF(AND(VLOOKUP($A92,[1]Sheet1!$A$4:$S$202,7,FALSE)&gt;=60,ISNUMBER(VLOOKUP($A92,[1]Sheet1!$A$4:$S$202,7,FALSE))),"Area 2","")</f>
        <v>Area 2</v>
      </c>
      <c r="G92" s="4" t="str">
        <f>IF(AND(VLOOKUP($A92,[1]Sheet1!$A$4:$S$202,10,FALSE)&gt;=60,ISNUMBER(VLOOKUP($A92,[1]Sheet1!$A$4:$S$202,10,FALSE))),"Area 3","")</f>
        <v>Area 3</v>
      </c>
      <c r="H92" s="4" t="str">
        <f>IF(AND(VLOOKUP($A92,[1]Sheet1!$A$4:$S$202,13,FALSE)&gt;=60,ISNUMBER(VLOOKUP($A92,[1]Sheet1!$A$4:$S$202,13,FALSE))),"Area 4","")</f>
        <v>Area 4</v>
      </c>
      <c r="I92" s="4" t="str">
        <f>IF(AND(VLOOKUP($A92,[1]Sheet1!$A$4:$S$202,16,FALSE)&gt;=60,ISNUMBER(VLOOKUP($A92,[1]Sheet1!$A$4:$S$202,16,FALSE))),"Area 5","")</f>
        <v>Area 5</v>
      </c>
      <c r="J92" s="4" t="str">
        <f>IF(AND(VLOOKUP($A92,[1]Sheet1!$A$4:$S$202,19,FALSE)&gt;=60,ISNUMBER(VLOOKUP($A92,[1]Sheet1!$A$4:$S$202,19,FALSE))),"Area 6","")</f>
        <v>Area 6</v>
      </c>
      <c r="K92" s="4">
        <v>4400029355</v>
      </c>
    </row>
    <row r="93" spans="1:11" x14ac:dyDescent="0.25">
      <c r="A93" s="11" t="s">
        <v>195</v>
      </c>
      <c r="B93" s="5" t="s">
        <v>196</v>
      </c>
      <c r="C93" s="6" t="s">
        <v>197</v>
      </c>
      <c r="D93" s="5" t="s">
        <v>432</v>
      </c>
      <c r="E93" s="4" t="str">
        <f>IF(AND(VLOOKUP($A93,[1]Sheet1!$A$4:$S$202,4,FALSE)&gt;=60,ISNUMBER(VLOOKUP($A93,[1]Sheet1!$A$4:$S$202,4,FALSE))),"Area 1","")</f>
        <v>Area 1</v>
      </c>
      <c r="F93" s="4" t="str">
        <f>IF(AND(VLOOKUP($A93,[1]Sheet1!$A$4:$S$202,7,FALSE)&gt;=60,ISNUMBER(VLOOKUP($A93,[1]Sheet1!$A$4:$S$202,7,FALSE))),"Area 2","")</f>
        <v>Area 2</v>
      </c>
      <c r="G93" s="4" t="str">
        <f>IF(AND(VLOOKUP($A93,[1]Sheet1!$A$4:$S$202,10,FALSE)&gt;=60,ISNUMBER(VLOOKUP($A93,[1]Sheet1!$A$4:$S$202,10,FALSE))),"Area 3","")</f>
        <v>Area 3</v>
      </c>
      <c r="H93" s="4" t="str">
        <f>IF(AND(VLOOKUP($A93,[1]Sheet1!$A$4:$S$202,13,FALSE)&gt;=60,ISNUMBER(VLOOKUP($A93,[1]Sheet1!$A$4:$S$202,13,FALSE))),"Area 4","")</f>
        <v>Area 4</v>
      </c>
      <c r="I93" s="4" t="str">
        <f>IF(AND(VLOOKUP($A93,[1]Sheet1!$A$4:$S$202,16,FALSE)&gt;=60,ISNUMBER(VLOOKUP($A93,[1]Sheet1!$A$4:$S$202,16,FALSE))),"Area 5","")</f>
        <v>Area 5</v>
      </c>
      <c r="J93" s="4" t="str">
        <f>IF(AND(VLOOKUP($A93,[1]Sheet1!$A$4:$S$202,19,FALSE)&gt;=60,ISNUMBER(VLOOKUP($A93,[1]Sheet1!$A$4:$S$202,19,FALSE))),"Area 6","")</f>
        <v>Area 6</v>
      </c>
      <c r="K93" s="4">
        <v>4400029289</v>
      </c>
    </row>
    <row r="94" spans="1:11" x14ac:dyDescent="0.25">
      <c r="A94" s="11" t="s">
        <v>323</v>
      </c>
      <c r="B94" s="5" t="s">
        <v>198</v>
      </c>
      <c r="C94" s="6" t="s">
        <v>199</v>
      </c>
      <c r="D94" s="5" t="s">
        <v>561</v>
      </c>
      <c r="E94" s="4" t="str">
        <f>IF(AND(VLOOKUP($A94,[1]Sheet1!$A$4:$S$202,4,FALSE)&gt;=60,ISNUMBER(VLOOKUP($A94,[1]Sheet1!$A$4:$S$202,4,FALSE))),"Area 1","")</f>
        <v>Area 1</v>
      </c>
      <c r="F94" s="4" t="str">
        <f>IF(AND(VLOOKUP($A94,[1]Sheet1!$A$4:$S$202,7,FALSE)&gt;=60,ISNUMBER(VLOOKUP($A94,[1]Sheet1!$A$4:$S$202,7,FALSE))),"Area 2","")</f>
        <v>Area 2</v>
      </c>
      <c r="G94" s="4" t="str">
        <f>IF(AND(VLOOKUP($A94,[1]Sheet1!$A$4:$S$202,10,FALSE)&gt;=60,ISNUMBER(VLOOKUP($A94,[1]Sheet1!$A$4:$S$202,10,FALSE))),"Area 3","")</f>
        <v>Area 3</v>
      </c>
      <c r="H94" s="4" t="str">
        <f>IF(AND(VLOOKUP($A94,[1]Sheet1!$A$4:$S$202,13,FALSE)&gt;=60,ISNUMBER(VLOOKUP($A94,[1]Sheet1!$A$4:$S$202,13,FALSE))),"Area 4","")</f>
        <v>Area 4</v>
      </c>
      <c r="I94" s="4" t="str">
        <f>IF(AND(VLOOKUP($A94,[1]Sheet1!$A$4:$S$202,16,FALSE)&gt;=60,ISNUMBER(VLOOKUP($A94,[1]Sheet1!$A$4:$S$202,16,FALSE))),"Area 5","")</f>
        <v>Area 5</v>
      </c>
      <c r="J94" s="4" t="str">
        <f>IF(AND(VLOOKUP($A94,[1]Sheet1!$A$4:$S$202,19,FALSE)&gt;=60,ISNUMBER(VLOOKUP($A94,[1]Sheet1!$A$4:$S$202,19,FALSE))),"Area 6","")</f>
        <v>Area 6</v>
      </c>
      <c r="K94" s="4">
        <v>4400030011</v>
      </c>
    </row>
    <row r="95" spans="1:11" x14ac:dyDescent="0.25">
      <c r="A95" s="11" t="s">
        <v>200</v>
      </c>
      <c r="B95" s="5" t="s">
        <v>449</v>
      </c>
      <c r="C95" s="6" t="s">
        <v>448</v>
      </c>
      <c r="D95" s="5" t="s">
        <v>433</v>
      </c>
      <c r="E95" s="4" t="str">
        <f>IF(AND(VLOOKUP($A95,[1]Sheet1!$A$4:$S$202,4,FALSE)&gt;=60,ISNUMBER(VLOOKUP($A95,[1]Sheet1!$A$4:$S$202,4,FALSE))),"Area 1","")</f>
        <v>Area 1</v>
      </c>
      <c r="F95" s="4" t="str">
        <f>IF(AND(VLOOKUP($A95,[1]Sheet1!$A$4:$S$202,7,FALSE)&gt;=60,ISNUMBER(VLOOKUP($A95,[1]Sheet1!$A$4:$S$202,7,FALSE))),"Area 2","")</f>
        <v>Area 2</v>
      </c>
      <c r="G95" s="4" t="str">
        <f>IF(AND(VLOOKUP($A95,[1]Sheet1!$A$4:$S$202,10,FALSE)&gt;=60,ISNUMBER(VLOOKUP($A95,[1]Sheet1!$A$4:$S$202,10,FALSE))),"Area 3","")</f>
        <v>Area 3</v>
      </c>
      <c r="H95" s="4" t="str">
        <f>IF(AND(VLOOKUP($A95,[1]Sheet1!$A$4:$S$202,13,FALSE)&gt;=60,ISNUMBER(VLOOKUP($A95,[1]Sheet1!$A$4:$S$202,13,FALSE))),"Area 4","")</f>
        <v>Area 4</v>
      </c>
      <c r="I95" s="4" t="str">
        <f>IF(AND(VLOOKUP($A95,[1]Sheet1!$A$4:$S$202,16,FALSE)&gt;=60,ISNUMBER(VLOOKUP($A95,[1]Sheet1!$A$4:$S$202,16,FALSE))),"Area 5","")</f>
        <v>Area 5</v>
      </c>
      <c r="J95" s="4" t="str">
        <f>IF(AND(VLOOKUP($A95,[1]Sheet1!$A$4:$S$202,19,FALSE)&gt;=60,ISNUMBER(VLOOKUP($A95,[1]Sheet1!$A$4:$S$202,19,FALSE))),"Area 6","")</f>
        <v>Area 6</v>
      </c>
      <c r="K95" s="4">
        <v>4400029356</v>
      </c>
    </row>
    <row r="96" spans="1:11" x14ac:dyDescent="0.25">
      <c r="A96" s="11" t="s">
        <v>201</v>
      </c>
      <c r="B96" s="5" t="s">
        <v>434</v>
      </c>
      <c r="C96" s="6" t="s">
        <v>435</v>
      </c>
      <c r="D96" s="5" t="s">
        <v>436</v>
      </c>
      <c r="E96" s="4" t="str">
        <f>IF(AND(VLOOKUP($A96,[1]Sheet1!$A$4:$S$202,4,FALSE)&gt;=60,ISNUMBER(VLOOKUP($A96,[1]Sheet1!$A$4:$S$202,4,FALSE))),"Area 1","")</f>
        <v>Area 1</v>
      </c>
      <c r="F96" s="4" t="str">
        <f>IF(AND(VLOOKUP($A96,[1]Sheet1!$A$4:$S$202,7,FALSE)&gt;=60,ISNUMBER(VLOOKUP($A96,[1]Sheet1!$A$4:$S$202,7,FALSE))),"Area 2","")</f>
        <v/>
      </c>
      <c r="G96" s="4" t="str">
        <f>IF(AND(VLOOKUP($A96,[1]Sheet1!$A$4:$S$202,10,FALSE)&gt;=60,ISNUMBER(VLOOKUP($A96,[1]Sheet1!$A$4:$S$202,10,FALSE))),"Area 3","")</f>
        <v/>
      </c>
      <c r="H96" s="4" t="str">
        <f>IF(AND(VLOOKUP($A96,[1]Sheet1!$A$4:$S$202,13,FALSE)&gt;=60,ISNUMBER(VLOOKUP($A96,[1]Sheet1!$A$4:$S$202,13,FALSE))),"Area 4","")</f>
        <v>Area 4</v>
      </c>
      <c r="I96" s="4" t="str">
        <f>IF(AND(VLOOKUP($A96,[1]Sheet1!$A$4:$S$202,16,FALSE)&gt;=60,ISNUMBER(VLOOKUP($A96,[1]Sheet1!$A$4:$S$202,16,FALSE))),"Area 5","")</f>
        <v/>
      </c>
      <c r="J96" s="4" t="str">
        <f>IF(AND(VLOOKUP($A96,[1]Sheet1!$A$4:$S$202,19,FALSE)&gt;=60,ISNUMBER(VLOOKUP($A96,[1]Sheet1!$A$4:$S$202,19,FALSE))),"Area 6","")</f>
        <v/>
      </c>
      <c r="K96" s="4">
        <v>4400029290</v>
      </c>
    </row>
    <row r="97" spans="1:11" x14ac:dyDescent="0.25">
      <c r="A97" s="11" t="s">
        <v>202</v>
      </c>
      <c r="B97" s="5" t="s">
        <v>203</v>
      </c>
      <c r="C97" s="6" t="s">
        <v>204</v>
      </c>
      <c r="D97" s="5" t="s">
        <v>437</v>
      </c>
      <c r="E97" s="4" t="str">
        <f>IF(AND(VLOOKUP($A97,[1]Sheet1!$A$4:$S$202,4,FALSE)&gt;=60,ISNUMBER(VLOOKUP($A97,[1]Sheet1!$A$4:$S$202,4,FALSE))),"Area 1","")</f>
        <v>Area 1</v>
      </c>
      <c r="F97" s="4" t="str">
        <f>IF(AND(VLOOKUP($A97,[1]Sheet1!$A$4:$S$202,7,FALSE)&gt;=60,ISNUMBER(VLOOKUP($A97,[1]Sheet1!$A$4:$S$202,7,FALSE))),"Area 2","")</f>
        <v>Area 2</v>
      </c>
      <c r="G97" s="4" t="str">
        <f>IF(AND(VLOOKUP($A97,[1]Sheet1!$A$4:$S$202,10,FALSE)&gt;=60,ISNUMBER(VLOOKUP($A97,[1]Sheet1!$A$4:$S$202,10,FALSE))),"Area 3","")</f>
        <v>Area 3</v>
      </c>
      <c r="H97" s="4" t="str">
        <f>IF(AND(VLOOKUP($A97,[1]Sheet1!$A$4:$S$202,13,FALSE)&gt;=60,ISNUMBER(VLOOKUP($A97,[1]Sheet1!$A$4:$S$202,13,FALSE))),"Area 4","")</f>
        <v>Area 4</v>
      </c>
      <c r="I97" s="4" t="str">
        <f>IF(AND(VLOOKUP($A97,[1]Sheet1!$A$4:$S$202,16,FALSE)&gt;=60,ISNUMBER(VLOOKUP($A97,[1]Sheet1!$A$4:$S$202,16,FALSE))),"Area 5","")</f>
        <v>Area 5</v>
      </c>
      <c r="J97" s="4" t="str">
        <f>IF(AND(VLOOKUP($A97,[1]Sheet1!$A$4:$S$202,19,FALSE)&gt;=60,ISNUMBER(VLOOKUP($A97,[1]Sheet1!$A$4:$S$202,19,FALSE))),"Area 6","")</f>
        <v>Area 6</v>
      </c>
      <c r="K97" s="4">
        <v>4400029246</v>
      </c>
    </row>
    <row r="98" spans="1:11" x14ac:dyDescent="0.25">
      <c r="A98" s="11" t="s">
        <v>438</v>
      </c>
      <c r="B98" s="5" t="s">
        <v>446</v>
      </c>
      <c r="C98" s="6" t="s">
        <v>445</v>
      </c>
      <c r="D98" s="5" t="s">
        <v>205</v>
      </c>
      <c r="E98" s="4" t="s">
        <v>0</v>
      </c>
      <c r="F98" s="4" t="s">
        <v>1</v>
      </c>
      <c r="G98" s="4" t="s">
        <v>2</v>
      </c>
      <c r="H98" s="4" t="s">
        <v>3</v>
      </c>
      <c r="I98" s="4"/>
      <c r="J98" s="4"/>
      <c r="K98" s="4">
        <v>4400029361</v>
      </c>
    </row>
    <row r="99" spans="1:11" x14ac:dyDescent="0.25">
      <c r="A99" s="11" t="s">
        <v>206</v>
      </c>
      <c r="B99" s="5" t="s">
        <v>453</v>
      </c>
      <c r="C99" s="6" t="s">
        <v>452</v>
      </c>
      <c r="D99" s="5" t="s">
        <v>439</v>
      </c>
      <c r="E99" s="4" t="str">
        <f>IF(AND(VLOOKUP($A99,[1]Sheet1!$A$4:$S$202,4,FALSE)&gt;=60,ISNUMBER(VLOOKUP($A99,[1]Sheet1!$A$4:$S$202,4,FALSE))),"Area 1","")</f>
        <v>Area 1</v>
      </c>
      <c r="F99" s="4" t="str">
        <f>IF(AND(VLOOKUP($A99,[1]Sheet1!$A$4:$S$202,7,FALSE)&gt;=60,ISNUMBER(VLOOKUP($A99,[1]Sheet1!$A$4:$S$202,7,FALSE))),"Area 2","")</f>
        <v>Area 2</v>
      </c>
      <c r="G99" s="4" t="str">
        <f>IF(AND(VLOOKUP($A99,[1]Sheet1!$A$4:$S$202,10,FALSE)&gt;=60,ISNUMBER(VLOOKUP($A99,[1]Sheet1!$A$4:$S$202,10,FALSE))),"Area 3","")</f>
        <v>Area 3</v>
      </c>
      <c r="H99" s="4" t="str">
        <f>IF(AND(VLOOKUP($A99,[1]Sheet1!$A$4:$S$202,13,FALSE)&gt;=60,ISNUMBER(VLOOKUP($A99,[1]Sheet1!$A$4:$S$202,13,FALSE))),"Area 4","")</f>
        <v>Area 4</v>
      </c>
      <c r="I99" s="4" t="str">
        <f>IF(AND(VLOOKUP($A99,[1]Sheet1!$A$4:$S$202,16,FALSE)&gt;=60,ISNUMBER(VLOOKUP($A99,[1]Sheet1!$A$4:$S$202,16,FALSE))),"Area 5","")</f>
        <v>Area 5</v>
      </c>
      <c r="J99" s="4" t="str">
        <f>IF(AND(VLOOKUP($A99,[1]Sheet1!$A$4:$S$202,19,FALSE)&gt;=60,ISNUMBER(VLOOKUP($A99,[1]Sheet1!$A$4:$S$202,19,FALSE))),"Area 6","")</f>
        <v>Area 6</v>
      </c>
      <c r="K99" s="4">
        <v>4400029267</v>
      </c>
    </row>
    <row r="100" spans="1:11" x14ac:dyDescent="0.25">
      <c r="A100" s="11" t="s">
        <v>440</v>
      </c>
      <c r="B100" s="5" t="s">
        <v>207</v>
      </c>
      <c r="C100" s="6" t="s">
        <v>208</v>
      </c>
      <c r="D100" s="5" t="s">
        <v>441</v>
      </c>
      <c r="E100" s="4" t="s">
        <v>0</v>
      </c>
      <c r="F100" s="4" t="s">
        <v>1</v>
      </c>
      <c r="G100" s="4" t="s">
        <v>2</v>
      </c>
      <c r="H100" s="4" t="s">
        <v>3</v>
      </c>
      <c r="I100" s="4" t="s">
        <v>4</v>
      </c>
      <c r="J100" s="4"/>
      <c r="K100" s="4">
        <v>4400029296</v>
      </c>
    </row>
    <row r="101" spans="1:11" x14ac:dyDescent="0.25">
      <c r="A101" s="11" t="s">
        <v>209</v>
      </c>
      <c r="B101" s="5" t="s">
        <v>211</v>
      </c>
      <c r="C101" s="6" t="s">
        <v>528</v>
      </c>
      <c r="D101" s="5" t="s">
        <v>210</v>
      </c>
      <c r="E101" s="4" t="str">
        <f>IF(AND(VLOOKUP($A101,[1]Sheet1!$A$4:$S$202,4,FALSE)&gt;=60,ISNUMBER(VLOOKUP($A101,[1]Sheet1!$A$4:$S$202,4,FALSE))),"Area 1","")</f>
        <v>Area 1</v>
      </c>
      <c r="F101" s="4" t="str">
        <f>IF(AND(VLOOKUP($A101,[1]Sheet1!$A$4:$S$202,7,FALSE)&gt;=60,ISNUMBER(VLOOKUP($A101,[1]Sheet1!$A$4:$S$202,7,FALSE))),"Area 2","")</f>
        <v>Area 2</v>
      </c>
      <c r="G101" s="4" t="str">
        <f>IF(AND(VLOOKUP($A101,[1]Sheet1!$A$4:$S$202,10,FALSE)&gt;=60,ISNUMBER(VLOOKUP($A101,[1]Sheet1!$A$4:$S$202,10,FALSE))),"Area 3","")</f>
        <v>Area 3</v>
      </c>
      <c r="H101" s="4" t="str">
        <f>IF(AND(VLOOKUP($A101,[1]Sheet1!$A$4:$S$202,13,FALSE)&gt;=60,ISNUMBER(VLOOKUP($A101,[1]Sheet1!$A$4:$S$202,13,FALSE))),"Area 4","")</f>
        <v>Area 4</v>
      </c>
      <c r="I101" s="4" t="str">
        <f>IF(AND(VLOOKUP($A101,[1]Sheet1!$A$4:$S$202,16,FALSE)&gt;=60,ISNUMBER(VLOOKUP($A101,[1]Sheet1!$A$4:$S$202,16,FALSE))),"Area 5","")</f>
        <v>Area 5</v>
      </c>
      <c r="J101" s="4" t="str">
        <f>IF(AND(VLOOKUP($A101,[1]Sheet1!$A$4:$S$202,19,FALSE)&gt;=60,ISNUMBER(VLOOKUP($A101,[1]Sheet1!$A$4:$S$202,19,FALSE))),"Area 6","")</f>
        <v>Area 6</v>
      </c>
      <c r="K101" s="4">
        <v>4400029365</v>
      </c>
    </row>
    <row r="102" spans="1:11" x14ac:dyDescent="0.25">
      <c r="A102" s="11" t="s">
        <v>458</v>
      </c>
      <c r="B102" s="5" t="s">
        <v>518</v>
      </c>
      <c r="C102" s="6" t="s">
        <v>212</v>
      </c>
      <c r="D102" s="5" t="s">
        <v>459</v>
      </c>
      <c r="E102" s="4" t="s">
        <v>0</v>
      </c>
      <c r="F102" s="4" t="s">
        <v>1</v>
      </c>
      <c r="G102" s="4" t="s">
        <v>2</v>
      </c>
      <c r="H102" s="4" t="s">
        <v>3</v>
      </c>
      <c r="I102" s="4" t="s">
        <v>4</v>
      </c>
      <c r="J102" s="4" t="s">
        <v>5</v>
      </c>
      <c r="K102" s="4">
        <v>4400029325</v>
      </c>
    </row>
    <row r="103" spans="1:11" x14ac:dyDescent="0.25">
      <c r="A103" s="11" t="s">
        <v>213</v>
      </c>
      <c r="B103" s="5" t="s">
        <v>215</v>
      </c>
      <c r="C103" s="6" t="s">
        <v>542</v>
      </c>
      <c r="D103" s="5" t="s">
        <v>214</v>
      </c>
      <c r="E103" s="4" t="str">
        <f>IF(AND(VLOOKUP($A103,[1]Sheet1!$A$4:$S$202,4,FALSE)&gt;=60,ISNUMBER(VLOOKUP($A103,[1]Sheet1!$A$4:$S$202,4,FALSE))),"Area 1","")</f>
        <v>Area 1</v>
      </c>
      <c r="F103" s="4" t="str">
        <f>IF(AND(VLOOKUP($A103,[1]Sheet1!$A$4:$S$202,7,FALSE)&gt;=60,ISNUMBER(VLOOKUP($A103,[1]Sheet1!$A$4:$S$202,7,FALSE))),"Area 2","")</f>
        <v>Area 2</v>
      </c>
      <c r="G103" s="4" t="str">
        <f>IF(AND(VLOOKUP($A103,[1]Sheet1!$A$4:$S$202,10,FALSE)&gt;=60,ISNUMBER(VLOOKUP($A103,[1]Sheet1!$A$4:$S$202,10,FALSE))),"Area 3","")</f>
        <v>Area 3</v>
      </c>
      <c r="H103" s="4" t="str">
        <f>IF(AND(VLOOKUP($A103,[1]Sheet1!$A$4:$S$202,13,FALSE)&gt;=60,ISNUMBER(VLOOKUP($A103,[1]Sheet1!$A$4:$S$202,13,FALSE))),"Area 4","")</f>
        <v>Area 4</v>
      </c>
      <c r="I103" s="4" t="str">
        <f>IF(AND(VLOOKUP($A103,[1]Sheet1!$A$4:$S$202,16,FALSE)&gt;=60,ISNUMBER(VLOOKUP($A103,[1]Sheet1!$A$4:$S$202,16,FALSE))),"Area 5","")</f>
        <v>Area 5</v>
      </c>
      <c r="J103" s="4" t="str">
        <f>IF(AND(VLOOKUP($A103,[1]Sheet1!$A$4:$S$202,19,FALSE)&gt;=60,ISNUMBER(VLOOKUP($A103,[1]Sheet1!$A$4:$S$202,19,FALSE))),"Area 6","")</f>
        <v>Area 6</v>
      </c>
      <c r="K103" s="4">
        <v>4400029330</v>
      </c>
    </row>
    <row r="104" spans="1:11" x14ac:dyDescent="0.25">
      <c r="A104" s="11" t="s">
        <v>216</v>
      </c>
      <c r="B104" s="5" t="s">
        <v>218</v>
      </c>
      <c r="C104" s="6" t="s">
        <v>219</v>
      </c>
      <c r="D104" s="5" t="s">
        <v>217</v>
      </c>
      <c r="E104" s="4" t="str">
        <f>IF(AND(VLOOKUP($A104,[1]Sheet1!$A$4:$S$202,4,FALSE)&gt;=60,ISNUMBER(VLOOKUP($A104,[1]Sheet1!$A$4:$S$202,4,FALSE))),"Area 1","")</f>
        <v>Area 1</v>
      </c>
      <c r="F104" s="4" t="str">
        <f>IF(AND(VLOOKUP($A104,[1]Sheet1!$A$4:$S$202,7,FALSE)&gt;=60,ISNUMBER(VLOOKUP($A104,[1]Sheet1!$A$4:$S$202,7,FALSE))),"Area 2","")</f>
        <v>Area 2</v>
      </c>
      <c r="G104" s="4" t="str">
        <f>IF(AND(VLOOKUP($A104,[1]Sheet1!$A$4:$S$202,10,FALSE)&gt;=60,ISNUMBER(VLOOKUP($A104,[1]Sheet1!$A$4:$S$202,10,FALSE))),"Area 3","")</f>
        <v>Area 3</v>
      </c>
      <c r="H104" s="4" t="str">
        <f>IF(AND(VLOOKUP($A104,[1]Sheet1!$A$4:$S$202,13,FALSE)&gt;=60,ISNUMBER(VLOOKUP($A104,[1]Sheet1!$A$4:$S$202,13,FALSE))),"Area 4","")</f>
        <v>Area 4</v>
      </c>
      <c r="I104" s="4" t="str">
        <f>IF(AND(VLOOKUP($A104,[1]Sheet1!$A$4:$S$202,16,FALSE)&gt;=60,ISNUMBER(VLOOKUP($A104,[1]Sheet1!$A$4:$S$202,16,FALSE))),"Area 5","")</f>
        <v>Area 5</v>
      </c>
      <c r="J104" s="4" t="str">
        <f>IF(AND(VLOOKUP($A104,[1]Sheet1!$A$4:$S$202,19,FALSE)&gt;=60,ISNUMBER(VLOOKUP($A104,[1]Sheet1!$A$4:$S$202,19,FALSE))),"Area 6","")</f>
        <v>Area 6</v>
      </c>
      <c r="K104" s="4">
        <v>4400029323</v>
      </c>
    </row>
    <row r="105" spans="1:11" x14ac:dyDescent="0.25">
      <c r="A105" s="11" t="s">
        <v>220</v>
      </c>
      <c r="B105" s="6" t="s">
        <v>460</v>
      </c>
      <c r="C105" s="6" t="s">
        <v>519</v>
      </c>
      <c r="D105" s="5" t="s">
        <v>221</v>
      </c>
      <c r="E105" s="4" t="str">
        <f>IF(AND(VLOOKUP($A105,[1]Sheet1!$A$4:$S$202,4,FALSE)&gt;=60,ISNUMBER(VLOOKUP($A105,[1]Sheet1!$A$4:$S$202,4,FALSE))),"Area 1","")</f>
        <v>Area 1</v>
      </c>
      <c r="F105" s="4" t="str">
        <f>IF(AND(VLOOKUP($A105,[1]Sheet1!$A$4:$S$202,7,FALSE)&gt;=60,ISNUMBER(VLOOKUP($A105,[1]Sheet1!$A$4:$S$202,7,FALSE))),"Area 2","")</f>
        <v>Area 2</v>
      </c>
      <c r="G105" s="4" t="str">
        <f>IF(AND(VLOOKUP($A105,[1]Sheet1!$A$4:$S$202,10,FALSE)&gt;=60,ISNUMBER(VLOOKUP($A105,[1]Sheet1!$A$4:$S$202,10,FALSE))),"Area 3","")</f>
        <v>Area 3</v>
      </c>
      <c r="H105" s="4" t="str">
        <f>IF(AND(VLOOKUP($A105,[1]Sheet1!$A$4:$S$202,13,FALSE)&gt;=60,ISNUMBER(VLOOKUP($A105,[1]Sheet1!$A$4:$S$202,13,FALSE))),"Area 4","")</f>
        <v>Area 4</v>
      </c>
      <c r="I105" s="4" t="str">
        <f>IF(AND(VLOOKUP($A105,[1]Sheet1!$A$4:$S$202,16,FALSE)&gt;=60,ISNUMBER(VLOOKUP($A105,[1]Sheet1!$A$4:$S$202,16,FALSE))),"Area 5","")</f>
        <v>Area 5</v>
      </c>
      <c r="J105" s="4" t="str">
        <f>IF(AND(VLOOKUP($A105,[1]Sheet1!$A$4:$S$202,19,FALSE)&gt;=60,ISNUMBER(VLOOKUP($A105,[1]Sheet1!$A$4:$S$202,19,FALSE))),"Area 6","")</f>
        <v>Area 6</v>
      </c>
      <c r="K105" s="4">
        <v>4400029332</v>
      </c>
    </row>
    <row r="106" spans="1:11" x14ac:dyDescent="0.25">
      <c r="A106" s="11" t="s">
        <v>222</v>
      </c>
      <c r="B106" s="5" t="s">
        <v>552</v>
      </c>
      <c r="C106" s="6" t="s">
        <v>551</v>
      </c>
      <c r="D106" s="5" t="s">
        <v>461</v>
      </c>
      <c r="E106" s="4" t="str">
        <f>IF(AND(VLOOKUP($A106,[1]Sheet1!$A$4:$S$202,4,FALSE)&gt;=60,ISNUMBER(VLOOKUP($A106,[1]Sheet1!$A$4:$S$202,4,FALSE))),"Area 1","")</f>
        <v>Area 1</v>
      </c>
      <c r="F106" s="4" t="str">
        <f>IF(AND(VLOOKUP($A106,[1]Sheet1!$A$4:$S$202,7,FALSE)&gt;=60,ISNUMBER(VLOOKUP($A106,[1]Sheet1!$A$4:$S$202,7,FALSE))),"Area 2","")</f>
        <v>Area 2</v>
      </c>
      <c r="G106" s="4" t="str">
        <f>IF(AND(VLOOKUP($A106,[1]Sheet1!$A$4:$S$202,10,FALSE)&gt;=60,ISNUMBER(VLOOKUP($A106,[1]Sheet1!$A$4:$S$202,10,FALSE))),"Area 3","")</f>
        <v>Area 3</v>
      </c>
      <c r="H106" s="4" t="str">
        <f>IF(AND(VLOOKUP($A106,[1]Sheet1!$A$4:$S$202,13,FALSE)&gt;=60,ISNUMBER(VLOOKUP($A106,[1]Sheet1!$A$4:$S$202,13,FALSE))),"Area 4","")</f>
        <v>Area 4</v>
      </c>
      <c r="I106" s="4" t="str">
        <f>IF(AND(VLOOKUP($A106,[1]Sheet1!$A$4:$S$202,16,FALSE)&gt;=60,ISNUMBER(VLOOKUP($A106,[1]Sheet1!$A$4:$S$202,16,FALSE))),"Area 5","")</f>
        <v>Area 5</v>
      </c>
      <c r="J106" s="4" t="str">
        <f>IF(AND(VLOOKUP($A106,[1]Sheet1!$A$4:$S$202,19,FALSE)&gt;=60,ISNUMBER(VLOOKUP($A106,[1]Sheet1!$A$4:$S$202,19,FALSE))),"Area 6","")</f>
        <v>Area 6</v>
      </c>
      <c r="K106" s="4">
        <v>4400029310</v>
      </c>
    </row>
    <row r="107" spans="1:11" x14ac:dyDescent="0.25">
      <c r="A107" s="11" t="s">
        <v>223</v>
      </c>
      <c r="B107" s="5" t="s">
        <v>224</v>
      </c>
      <c r="C107" s="6" t="s">
        <v>225</v>
      </c>
      <c r="D107" s="5" t="s">
        <v>462</v>
      </c>
      <c r="E107" s="4" t="str">
        <f>IF(AND(VLOOKUP($A107,[1]Sheet1!$A$4:$S$202,4,FALSE)&gt;=60,ISNUMBER(VLOOKUP($A107,[1]Sheet1!$A$4:$S$202,4,FALSE))),"Area 1","")</f>
        <v>Area 1</v>
      </c>
      <c r="F107" s="4" t="str">
        <f>IF(AND(VLOOKUP($A107,[1]Sheet1!$A$4:$S$202,7,FALSE)&gt;=60,ISNUMBER(VLOOKUP($A107,[1]Sheet1!$A$4:$S$202,7,FALSE))),"Area 2","")</f>
        <v>Area 2</v>
      </c>
      <c r="G107" s="4" t="str">
        <f>IF(AND(VLOOKUP($A107,[1]Sheet1!$A$4:$S$202,10,FALSE)&gt;=60,ISNUMBER(VLOOKUP($A107,[1]Sheet1!$A$4:$S$202,10,FALSE))),"Area 3","")</f>
        <v>Area 3</v>
      </c>
      <c r="H107" s="4" t="str">
        <f>IF(AND(VLOOKUP($A107,[1]Sheet1!$A$4:$S$202,13,FALSE)&gt;=60,ISNUMBER(VLOOKUP($A107,[1]Sheet1!$A$4:$S$202,13,FALSE))),"Area 4","")</f>
        <v>Area 4</v>
      </c>
      <c r="I107" s="4" t="str">
        <f>IF(AND(VLOOKUP($A107,[1]Sheet1!$A$4:$S$202,16,FALSE)&gt;=60,ISNUMBER(VLOOKUP($A107,[1]Sheet1!$A$4:$S$202,16,FALSE))),"Area 5","")</f>
        <v>Area 5</v>
      </c>
      <c r="J107" s="4" t="str">
        <f>IF(AND(VLOOKUP($A107,[1]Sheet1!$A$4:$S$202,19,FALSE)&gt;=60,ISNUMBER(VLOOKUP($A107,[1]Sheet1!$A$4:$S$202,19,FALSE))),"Area 6","")</f>
        <v>Area 6</v>
      </c>
      <c r="K107" s="4">
        <v>4400029273</v>
      </c>
    </row>
    <row r="108" spans="1:11" x14ac:dyDescent="0.25">
      <c r="A108" s="11" t="s">
        <v>226</v>
      </c>
      <c r="B108" s="5" t="s">
        <v>227</v>
      </c>
      <c r="C108" s="6" t="s">
        <v>228</v>
      </c>
      <c r="D108" s="5" t="s">
        <v>463</v>
      </c>
      <c r="E108" s="4" t="str">
        <f>IF(AND(VLOOKUP($A108,[1]Sheet1!$A$4:$S$202,4,FALSE)&gt;=60,ISNUMBER(VLOOKUP($A108,[1]Sheet1!$A$4:$S$202,4,FALSE))),"Area 1","")</f>
        <v>Area 1</v>
      </c>
      <c r="F108" s="4" t="str">
        <f>IF(AND(VLOOKUP($A108,[1]Sheet1!$A$4:$S$202,7,FALSE)&gt;=60,ISNUMBER(VLOOKUP($A108,[1]Sheet1!$A$4:$S$202,7,FALSE))),"Area 2","")</f>
        <v>Area 2</v>
      </c>
      <c r="G108" s="4" t="str">
        <f>IF(AND(VLOOKUP($A108,[1]Sheet1!$A$4:$S$202,10,FALSE)&gt;=60,ISNUMBER(VLOOKUP($A108,[1]Sheet1!$A$4:$S$202,10,FALSE))),"Area 3","")</f>
        <v>Area 3</v>
      </c>
      <c r="H108" s="4" t="str">
        <f>IF(AND(VLOOKUP($A108,[1]Sheet1!$A$4:$S$202,13,FALSE)&gt;=60,ISNUMBER(VLOOKUP($A108,[1]Sheet1!$A$4:$S$202,13,FALSE))),"Area 4","")</f>
        <v>Area 4</v>
      </c>
      <c r="I108" s="4" t="str">
        <f>IF(AND(VLOOKUP($A108,[1]Sheet1!$A$4:$S$202,16,FALSE)&gt;=60,ISNUMBER(VLOOKUP($A108,[1]Sheet1!$A$4:$S$202,16,FALSE))),"Area 5","")</f>
        <v>Area 5</v>
      </c>
      <c r="J108" s="4" t="str">
        <f>IF(AND(VLOOKUP($A108,[1]Sheet1!$A$4:$S$202,19,FALSE)&gt;=60,ISNUMBER(VLOOKUP($A108,[1]Sheet1!$A$4:$S$202,19,FALSE))),"Area 6","")</f>
        <v>Area 6</v>
      </c>
      <c r="K108" s="4">
        <v>4400029354</v>
      </c>
    </row>
    <row r="109" spans="1:11" x14ac:dyDescent="0.25">
      <c r="A109" s="11" t="s">
        <v>230</v>
      </c>
      <c r="B109" s="5" t="s">
        <v>232</v>
      </c>
      <c r="C109" s="6" t="s">
        <v>233</v>
      </c>
      <c r="D109" s="5" t="s">
        <v>231</v>
      </c>
      <c r="E109" s="4" t="str">
        <f>IF(AND(VLOOKUP($A109,[1]Sheet1!$A$4:$S$202,4,FALSE)&gt;=60,ISNUMBER(VLOOKUP($A109,[1]Sheet1!$A$4:$S$202,4,FALSE))),"Area 1","")</f>
        <v>Area 1</v>
      </c>
      <c r="F109" s="4" t="str">
        <f>IF(AND(VLOOKUP($A109,[1]Sheet1!$A$4:$S$202,7,FALSE)&gt;=60,ISNUMBER(VLOOKUP($A109,[1]Sheet1!$A$4:$S$202,7,FALSE))),"Area 2","")</f>
        <v>Area 2</v>
      </c>
      <c r="G109" s="4" t="str">
        <f>IF(AND(VLOOKUP($A109,[1]Sheet1!$A$4:$S$202,10,FALSE)&gt;=60,ISNUMBER(VLOOKUP($A109,[1]Sheet1!$A$4:$S$202,10,FALSE))),"Area 3","")</f>
        <v>Area 3</v>
      </c>
      <c r="H109" s="4" t="str">
        <f>IF(AND(VLOOKUP($A109,[1]Sheet1!$A$4:$S$202,13,FALSE)&gt;=60,ISNUMBER(VLOOKUP($A109,[1]Sheet1!$A$4:$S$202,13,FALSE))),"Area 4","")</f>
        <v>Area 4</v>
      </c>
      <c r="I109" s="4" t="str">
        <f>IF(AND(VLOOKUP($A109,[1]Sheet1!$A$4:$S$202,16,FALSE)&gt;=60,ISNUMBER(VLOOKUP($A109,[1]Sheet1!$A$4:$S$202,16,FALSE))),"Area 5","")</f>
        <v/>
      </c>
      <c r="J109" s="4" t="str">
        <f>IF(AND(VLOOKUP($A109,[1]Sheet1!$A$4:$S$202,19,FALSE)&gt;=60,ISNUMBER(VLOOKUP($A109,[1]Sheet1!$A$4:$S$202,19,FALSE))),"Area 6","")</f>
        <v/>
      </c>
      <c r="K109" s="4">
        <v>4400029723</v>
      </c>
    </row>
    <row r="110" spans="1:11" x14ac:dyDescent="0.25">
      <c r="A110" s="11" t="s">
        <v>622</v>
      </c>
      <c r="B110" s="5" t="s">
        <v>623</v>
      </c>
      <c r="C110" s="6" t="s">
        <v>624</v>
      </c>
      <c r="D110" s="5" t="s">
        <v>625</v>
      </c>
      <c r="E110" s="4" t="s">
        <v>0</v>
      </c>
      <c r="F110" s="4" t="s">
        <v>1</v>
      </c>
      <c r="G110" s="4" t="s">
        <v>2</v>
      </c>
      <c r="H110" s="4" t="s">
        <v>3</v>
      </c>
      <c r="I110" s="4" t="s">
        <v>4</v>
      </c>
      <c r="J110" s="4" t="s">
        <v>5</v>
      </c>
      <c r="K110" s="4">
        <v>4400029362</v>
      </c>
    </row>
    <row r="111" spans="1:11" x14ac:dyDescent="0.25">
      <c r="A111" s="11" t="s">
        <v>236</v>
      </c>
      <c r="B111" s="6" t="s">
        <v>234</v>
      </c>
      <c r="C111" s="6" t="s">
        <v>235</v>
      </c>
      <c r="D111" s="6" t="s">
        <v>184</v>
      </c>
      <c r="E111" s="4" t="str">
        <f>IF(AND(VLOOKUP($A111,[1]Sheet1!$A$4:$S$202,4,FALSE)&gt;=60,ISNUMBER(VLOOKUP($A111,[1]Sheet1!$A$4:$S$202,4,FALSE))),"Area 1","")</f>
        <v>Area 1</v>
      </c>
      <c r="F111" s="4" t="str">
        <f>IF(AND(VLOOKUP($A111,[1]Sheet1!$A$4:$S$202,7,FALSE)&gt;=60,ISNUMBER(VLOOKUP($A111,[1]Sheet1!$A$4:$S$202,7,FALSE))),"Area 2","")</f>
        <v>Area 2</v>
      </c>
      <c r="G111" s="4" t="str">
        <f>IF(AND(VLOOKUP($A111,[1]Sheet1!$A$4:$S$202,10,FALSE)&gt;=60,ISNUMBER(VLOOKUP($A111,[1]Sheet1!$A$4:$S$202,10,FALSE))),"Area 3","")</f>
        <v>Area 3</v>
      </c>
      <c r="H111" s="4" t="str">
        <f>IF(AND(VLOOKUP($A111,[1]Sheet1!$A$4:$S$202,13,FALSE)&gt;=60,ISNUMBER(VLOOKUP($A111,[1]Sheet1!$A$4:$S$202,13,FALSE))),"Area 4","")</f>
        <v>Area 4</v>
      </c>
      <c r="I111" s="4" t="str">
        <f>IF(AND(VLOOKUP($A111,[1]Sheet1!$A$4:$S$202,16,FALSE)&gt;=60,ISNUMBER(VLOOKUP($A111,[1]Sheet1!$A$4:$S$202,16,FALSE))),"Area 5","")</f>
        <v>Area 5</v>
      </c>
      <c r="J111" s="4" t="str">
        <f>IF(AND(VLOOKUP($A111,[1]Sheet1!$A$4:$S$202,19,FALSE)&gt;=60,ISNUMBER(VLOOKUP($A111,[1]Sheet1!$A$4:$S$202,19,FALSE))),"Area 6","")</f>
        <v>Area 6</v>
      </c>
      <c r="K111" s="7">
        <v>4400029328</v>
      </c>
    </row>
    <row r="112" spans="1:11" x14ac:dyDescent="0.25">
      <c r="A112" s="11" t="s">
        <v>237</v>
      </c>
      <c r="B112" s="5" t="s">
        <v>239</v>
      </c>
      <c r="C112" s="6" t="s">
        <v>240</v>
      </c>
      <c r="D112" s="5" t="s">
        <v>238</v>
      </c>
      <c r="E112" s="4" t="str">
        <f>IF(AND(VLOOKUP($A112,[1]Sheet1!$A$4:$S$202,4,FALSE)&gt;=60,ISNUMBER(VLOOKUP($A112,[1]Sheet1!$A$4:$S$202,4,FALSE))),"Area 1","")</f>
        <v>Area 1</v>
      </c>
      <c r="F112" s="4" t="str">
        <f>IF(AND(VLOOKUP($A112,[1]Sheet1!$A$4:$S$202,7,FALSE)&gt;=60,ISNUMBER(VLOOKUP($A112,[1]Sheet1!$A$4:$S$202,7,FALSE))),"Area 2","")</f>
        <v>Area 2</v>
      </c>
      <c r="G112" s="4" t="str">
        <f>IF(AND(VLOOKUP($A112,[1]Sheet1!$A$4:$S$202,10,FALSE)&gt;=60,ISNUMBER(VLOOKUP($A112,[1]Sheet1!$A$4:$S$202,10,FALSE))),"Area 3","")</f>
        <v/>
      </c>
      <c r="H112" s="4" t="str">
        <f>IF(AND(VLOOKUP($A112,[1]Sheet1!$A$4:$S$202,13,FALSE)&gt;=60,ISNUMBER(VLOOKUP($A112,[1]Sheet1!$A$4:$S$202,13,FALSE))),"Area 4","")</f>
        <v/>
      </c>
      <c r="I112" s="4" t="str">
        <f>IF(AND(VLOOKUP($A112,[1]Sheet1!$A$4:$S$202,16,FALSE)&gt;=60,ISNUMBER(VLOOKUP($A112,[1]Sheet1!$A$4:$S$202,16,FALSE))),"Area 5","")</f>
        <v>Area 5</v>
      </c>
      <c r="J112" s="4" t="str">
        <f>IF(AND(VLOOKUP($A112,[1]Sheet1!$A$4:$S$202,19,FALSE)&gt;=60,ISNUMBER(VLOOKUP($A112,[1]Sheet1!$A$4:$S$202,19,FALSE))),"Area 6","")</f>
        <v>Area 6</v>
      </c>
      <c r="K112" s="4">
        <v>4400029827</v>
      </c>
    </row>
    <row r="113" spans="1:11" x14ac:dyDescent="0.25">
      <c r="A113" s="11" t="s">
        <v>241</v>
      </c>
      <c r="B113" s="5" t="s">
        <v>515</v>
      </c>
      <c r="C113" s="6" t="s">
        <v>514</v>
      </c>
      <c r="D113" s="5" t="s">
        <v>464</v>
      </c>
      <c r="E113" s="4" t="str">
        <f>IF(AND(VLOOKUP($A113,[1]Sheet1!$A$4:$S$202,4,FALSE)&gt;=60,ISNUMBER(VLOOKUP($A113,[1]Sheet1!$A$4:$S$202,4,FALSE))),"Area 1","")</f>
        <v>Area 1</v>
      </c>
      <c r="F113" s="4" t="str">
        <f>IF(AND(VLOOKUP($A113,[1]Sheet1!$A$4:$S$202,7,FALSE)&gt;=60,ISNUMBER(VLOOKUP($A113,[1]Sheet1!$A$4:$S$202,7,FALSE))),"Area 2","")</f>
        <v>Area 2</v>
      </c>
      <c r="G113" s="4" t="str">
        <f>IF(AND(VLOOKUP($A113,[1]Sheet1!$A$4:$S$202,10,FALSE)&gt;=60,ISNUMBER(VLOOKUP($A113,[1]Sheet1!$A$4:$S$202,10,FALSE))),"Area 3","")</f>
        <v>Area 3</v>
      </c>
      <c r="H113" s="4" t="str">
        <f>IF(AND(VLOOKUP($A113,[1]Sheet1!$A$4:$S$202,13,FALSE)&gt;=60,ISNUMBER(VLOOKUP($A113,[1]Sheet1!$A$4:$S$202,13,FALSE))),"Area 4","")</f>
        <v>Area 4</v>
      </c>
      <c r="I113" s="4" t="str">
        <f>IF(AND(VLOOKUP($A113,[1]Sheet1!$A$4:$S$202,16,FALSE)&gt;=60,ISNUMBER(VLOOKUP($A113,[1]Sheet1!$A$4:$S$202,16,FALSE))),"Area 5","")</f>
        <v>Area 5</v>
      </c>
      <c r="J113" s="4" t="str">
        <f>IF(AND(VLOOKUP($A113,[1]Sheet1!$A$4:$S$202,19,FALSE)&gt;=60,ISNUMBER(VLOOKUP($A113,[1]Sheet1!$A$4:$S$202,19,FALSE))),"Area 6","")</f>
        <v>Area 6</v>
      </c>
      <c r="K113" s="4">
        <v>4400029555</v>
      </c>
    </row>
    <row r="114" spans="1:11" x14ac:dyDescent="0.25">
      <c r="A114" s="11" t="s">
        <v>242</v>
      </c>
      <c r="B114" s="5" t="s">
        <v>243</v>
      </c>
      <c r="C114" s="6" t="s">
        <v>244</v>
      </c>
      <c r="D114" s="5" t="s">
        <v>466</v>
      </c>
      <c r="E114" s="4" t="str">
        <f>IF(AND(VLOOKUP($A114,[1]Sheet1!$A$4:$S$202,4,FALSE)&gt;=60,ISNUMBER(VLOOKUP($A114,[1]Sheet1!$A$4:$S$202,4,FALSE))),"Area 1","")</f>
        <v>Area 1</v>
      </c>
      <c r="F114" s="4" t="str">
        <f>IF(AND(VLOOKUP($A114,[1]Sheet1!$A$4:$S$202,7,FALSE)&gt;=60,ISNUMBER(VLOOKUP($A114,[1]Sheet1!$A$4:$S$202,7,FALSE))),"Area 2","")</f>
        <v>Area 2</v>
      </c>
      <c r="G114" s="4" t="str">
        <f>IF(AND(VLOOKUP($A114,[1]Sheet1!$A$4:$S$202,10,FALSE)&gt;=60,ISNUMBER(VLOOKUP($A114,[1]Sheet1!$A$4:$S$202,10,FALSE))),"Area 3","")</f>
        <v>Area 3</v>
      </c>
      <c r="H114" s="4" t="str">
        <f>IF(AND(VLOOKUP($A114,[1]Sheet1!$A$4:$S$202,13,FALSE)&gt;=60,ISNUMBER(VLOOKUP($A114,[1]Sheet1!$A$4:$S$202,13,FALSE))),"Area 4","")</f>
        <v>Area 4</v>
      </c>
      <c r="I114" s="4" t="str">
        <f>IF(AND(VLOOKUP($A114,[1]Sheet1!$A$4:$S$202,16,FALSE)&gt;=60,ISNUMBER(VLOOKUP($A114,[1]Sheet1!$A$4:$S$202,16,FALSE))),"Area 5","")</f>
        <v>Area 5</v>
      </c>
      <c r="J114" s="4" t="str">
        <f>IF(AND(VLOOKUP($A114,[1]Sheet1!$A$4:$S$202,19,FALSE)&gt;=60,ISNUMBER(VLOOKUP($A114,[1]Sheet1!$A$4:$S$202,19,FALSE))),"Area 6","")</f>
        <v/>
      </c>
      <c r="K114" s="4">
        <v>4400029681</v>
      </c>
    </row>
    <row r="115" spans="1:11" x14ac:dyDescent="0.25">
      <c r="A115" s="11" t="s">
        <v>245</v>
      </c>
      <c r="B115" s="5" t="s">
        <v>539</v>
      </c>
      <c r="C115" s="6" t="s">
        <v>541</v>
      </c>
      <c r="D115" s="5" t="s">
        <v>540</v>
      </c>
      <c r="E115" s="4" t="str">
        <f>IF(AND(VLOOKUP($A115,[1]Sheet1!$A$4:$S$202,4,FALSE)&gt;=60,ISNUMBER(VLOOKUP($A115,[1]Sheet1!$A$4:$S$202,4,FALSE))),"Area 1","")</f>
        <v>Area 1</v>
      </c>
      <c r="F115" s="4" t="str">
        <f>IF(AND(VLOOKUP($A115,[1]Sheet1!$A$4:$S$202,7,FALSE)&gt;=60,ISNUMBER(VLOOKUP($A115,[1]Sheet1!$A$4:$S$202,7,FALSE))),"Area 2","")</f>
        <v>Area 2</v>
      </c>
      <c r="G115" s="4" t="str">
        <f>IF(AND(VLOOKUP($A115,[1]Sheet1!$A$4:$S$202,10,FALSE)&gt;=60,ISNUMBER(VLOOKUP($A115,[1]Sheet1!$A$4:$S$202,10,FALSE))),"Area 3","")</f>
        <v>Area 3</v>
      </c>
      <c r="H115" s="4" t="str">
        <f>IF(AND(VLOOKUP($A115,[1]Sheet1!$A$4:$S$202,13,FALSE)&gt;=60,ISNUMBER(VLOOKUP($A115,[1]Sheet1!$A$4:$S$202,13,FALSE))),"Area 4","")</f>
        <v>Area 4</v>
      </c>
      <c r="I115" s="4" t="str">
        <f>IF(AND(VLOOKUP($A115,[1]Sheet1!$A$4:$S$202,16,FALSE)&gt;=60,ISNUMBER(VLOOKUP($A115,[1]Sheet1!$A$4:$S$202,16,FALSE))),"Area 5","")</f>
        <v>Area 5</v>
      </c>
      <c r="J115" s="4" t="str">
        <f>IF(AND(VLOOKUP($A115,[1]Sheet1!$A$4:$S$202,19,FALSE)&gt;=60,ISNUMBER(VLOOKUP($A115,[1]Sheet1!$A$4:$S$202,19,FALSE))),"Area 6","")</f>
        <v>Area 6</v>
      </c>
      <c r="K115" s="4">
        <v>4400029364</v>
      </c>
    </row>
    <row r="116" spans="1:11" x14ac:dyDescent="0.25">
      <c r="A116" s="11" t="s">
        <v>566</v>
      </c>
      <c r="B116" s="5" t="s">
        <v>246</v>
      </c>
      <c r="C116" s="6" t="s">
        <v>569</v>
      </c>
      <c r="D116" s="5" t="s">
        <v>567</v>
      </c>
      <c r="E116" s="4" t="s">
        <v>0</v>
      </c>
      <c r="F116" s="4" t="s">
        <v>1</v>
      </c>
      <c r="G116" s="4" t="s">
        <v>2</v>
      </c>
      <c r="H116" s="4" t="s">
        <v>3</v>
      </c>
      <c r="I116" s="4" t="s">
        <v>4</v>
      </c>
      <c r="J116" s="4" t="s">
        <v>5</v>
      </c>
      <c r="K116" s="4">
        <v>4400029293</v>
      </c>
    </row>
    <row r="117" spans="1:11" x14ac:dyDescent="0.25">
      <c r="A117" s="11" t="s">
        <v>247</v>
      </c>
      <c r="B117" s="6" t="s">
        <v>248</v>
      </c>
      <c r="C117" s="6" t="s">
        <v>249</v>
      </c>
      <c r="D117" s="6" t="s">
        <v>467</v>
      </c>
      <c r="E117" s="4" t="str">
        <f>IF(AND(VLOOKUP($A117,[1]Sheet1!$A$4:$S$202,4,FALSE)&gt;=60,ISNUMBER(VLOOKUP($A117,[1]Sheet1!$A$4:$S$202,4,FALSE))),"Area 1","")</f>
        <v>Area 1</v>
      </c>
      <c r="F117" s="4" t="str">
        <f>IF(AND(VLOOKUP($A117,[1]Sheet1!$A$4:$S$202,7,FALSE)&gt;=60,ISNUMBER(VLOOKUP($A117,[1]Sheet1!$A$4:$S$202,7,FALSE))),"Area 2","")</f>
        <v>Area 2</v>
      </c>
      <c r="G117" s="4" t="str">
        <f>IF(AND(VLOOKUP($A117,[1]Sheet1!$A$4:$S$202,10,FALSE)&gt;=60,ISNUMBER(VLOOKUP($A117,[1]Sheet1!$A$4:$S$202,10,FALSE))),"Area 3","")</f>
        <v>Area 3</v>
      </c>
      <c r="H117" s="4" t="str">
        <f>IF(AND(VLOOKUP($A117,[1]Sheet1!$A$4:$S$202,13,FALSE)&gt;=60,ISNUMBER(VLOOKUP($A117,[1]Sheet1!$A$4:$S$202,13,FALSE))),"Area 4","")</f>
        <v>Area 4</v>
      </c>
      <c r="I117" s="4" t="str">
        <f>IF(AND(VLOOKUP($A117,[1]Sheet1!$A$4:$S$202,16,FALSE)&gt;=60,ISNUMBER(VLOOKUP($A117,[1]Sheet1!$A$4:$S$202,16,FALSE))),"Area 5","")</f>
        <v>Area 5</v>
      </c>
      <c r="J117" s="4" t="str">
        <f>IF(AND(VLOOKUP($A117,[1]Sheet1!$A$4:$S$202,19,FALSE)&gt;=60,ISNUMBER(VLOOKUP($A117,[1]Sheet1!$A$4:$S$202,19,FALSE))),"Area 6","")</f>
        <v>Area 6</v>
      </c>
      <c r="K117" s="7">
        <v>4400029755</v>
      </c>
    </row>
    <row r="118" spans="1:11" x14ac:dyDescent="0.25">
      <c r="A118" s="11" t="s">
        <v>250</v>
      </c>
      <c r="B118" s="5" t="s">
        <v>252</v>
      </c>
      <c r="C118" s="6" t="s">
        <v>253</v>
      </c>
      <c r="D118" s="5" t="s">
        <v>251</v>
      </c>
      <c r="E118" s="4" t="str">
        <f>IF(AND(VLOOKUP($A118,[1]Sheet1!$A$4:$S$202,4,FALSE)&gt;=60,ISNUMBER(VLOOKUP($A118,[1]Sheet1!$A$4:$S$202,4,FALSE))),"Area 1","")</f>
        <v>Area 1</v>
      </c>
      <c r="F118" s="4" t="str">
        <f>IF(AND(VLOOKUP($A118,[1]Sheet1!$A$4:$S$202,7,FALSE)&gt;=60,ISNUMBER(VLOOKUP($A118,[1]Sheet1!$A$4:$S$202,7,FALSE))),"Area 2","")</f>
        <v/>
      </c>
      <c r="G118" s="4" t="str">
        <f>IF(AND(VLOOKUP($A118,[1]Sheet1!$A$4:$S$202,10,FALSE)&gt;=60,ISNUMBER(VLOOKUP($A118,[1]Sheet1!$A$4:$S$202,10,FALSE))),"Area 3","")</f>
        <v/>
      </c>
      <c r="H118" s="4" t="str">
        <f>IF(AND(VLOOKUP($A118,[1]Sheet1!$A$4:$S$202,13,FALSE)&gt;=60,ISNUMBER(VLOOKUP($A118,[1]Sheet1!$A$4:$S$202,13,FALSE))),"Area 4","")</f>
        <v>Area 4</v>
      </c>
      <c r="I118" s="4" t="str">
        <f>IF(AND(VLOOKUP($A118,[1]Sheet1!$A$4:$S$202,16,FALSE)&gt;=60,ISNUMBER(VLOOKUP($A118,[1]Sheet1!$A$4:$S$202,16,FALSE))),"Area 5","")</f>
        <v/>
      </c>
      <c r="J118" s="4" t="str">
        <f>IF(AND(VLOOKUP($A118,[1]Sheet1!$A$4:$S$202,19,FALSE)&gt;=60,ISNUMBER(VLOOKUP($A118,[1]Sheet1!$A$4:$S$202,19,FALSE))),"Area 6","")</f>
        <v/>
      </c>
      <c r="K118" s="4">
        <v>4400029255</v>
      </c>
    </row>
    <row r="119" spans="1:11" x14ac:dyDescent="0.25">
      <c r="A119" s="11" t="s">
        <v>254</v>
      </c>
      <c r="B119" s="5" t="s">
        <v>255</v>
      </c>
      <c r="C119" s="6" t="s">
        <v>571</v>
      </c>
      <c r="D119" s="5" t="s">
        <v>560</v>
      </c>
      <c r="E119" s="4" t="str">
        <f>IF(AND(VLOOKUP($A119,[1]Sheet1!$A$4:$S$202,4,FALSE)&gt;=60,ISNUMBER(VLOOKUP($A119,[1]Sheet1!$A$4:$S$202,4,FALSE))),"Area 1","")</f>
        <v>Area 1</v>
      </c>
      <c r="F119" s="4" t="str">
        <f>IF(AND(VLOOKUP($A119,[1]Sheet1!$A$4:$S$202,7,FALSE)&gt;=60,ISNUMBER(VLOOKUP($A119,[1]Sheet1!$A$4:$S$202,7,FALSE))),"Area 2","")</f>
        <v>Area 2</v>
      </c>
      <c r="G119" s="4" t="str">
        <f>IF(AND(VLOOKUP($A119,[1]Sheet1!$A$4:$S$202,10,FALSE)&gt;=60,ISNUMBER(VLOOKUP($A119,[1]Sheet1!$A$4:$S$202,10,FALSE))),"Area 3","")</f>
        <v>Area 3</v>
      </c>
      <c r="H119" s="4" t="str">
        <f>IF(AND(VLOOKUP($A119,[1]Sheet1!$A$4:$S$202,13,FALSE)&gt;=60,ISNUMBER(VLOOKUP($A119,[1]Sheet1!$A$4:$S$202,13,FALSE))),"Area 4","")</f>
        <v>Area 4</v>
      </c>
      <c r="I119" s="4" t="str">
        <f>IF(AND(VLOOKUP($A119,[1]Sheet1!$A$4:$S$202,16,FALSE)&gt;=60,ISNUMBER(VLOOKUP($A119,[1]Sheet1!$A$4:$S$202,16,FALSE))),"Area 5","")</f>
        <v>Area 5</v>
      </c>
      <c r="J119" s="4" t="str">
        <f>IF(AND(VLOOKUP($A119,[1]Sheet1!$A$4:$S$202,19,FALSE)&gt;=60,ISNUMBER(VLOOKUP($A119,[1]Sheet1!$A$4:$S$202,19,FALSE))),"Area 6","")</f>
        <v>Area 6</v>
      </c>
      <c r="K119" s="4">
        <v>4400029335</v>
      </c>
    </row>
    <row r="120" spans="1:11" x14ac:dyDescent="0.25">
      <c r="A120" s="11" t="s">
        <v>256</v>
      </c>
      <c r="B120" s="5" t="s">
        <v>485</v>
      </c>
      <c r="C120" s="6" t="s">
        <v>484</v>
      </c>
      <c r="D120" s="5" t="s">
        <v>468</v>
      </c>
      <c r="E120" s="4" t="str">
        <f>IF(AND(VLOOKUP($A120,[1]Sheet1!$A$4:$S$202,4,FALSE)&gt;=60,ISNUMBER(VLOOKUP($A120,[1]Sheet1!$A$4:$S$202,4,FALSE))),"Area 1","")</f>
        <v>Area 1</v>
      </c>
      <c r="F120" s="4" t="str">
        <f>IF(AND(VLOOKUP($A120,[1]Sheet1!$A$4:$S$202,7,FALSE)&gt;=60,ISNUMBER(VLOOKUP($A120,[1]Sheet1!$A$4:$S$202,7,FALSE))),"Area 2","")</f>
        <v>Area 2</v>
      </c>
      <c r="G120" s="4" t="str">
        <f>IF(AND(VLOOKUP($A120,[1]Sheet1!$A$4:$S$202,10,FALSE)&gt;=60,ISNUMBER(VLOOKUP($A120,[1]Sheet1!$A$4:$S$202,10,FALSE))),"Area 3","")</f>
        <v>Area 3</v>
      </c>
      <c r="H120" s="4" t="str">
        <f>IF(AND(VLOOKUP($A120,[1]Sheet1!$A$4:$S$202,13,FALSE)&gt;=60,ISNUMBER(VLOOKUP($A120,[1]Sheet1!$A$4:$S$202,13,FALSE))),"Area 4","")</f>
        <v>Area 4</v>
      </c>
      <c r="I120" s="4" t="str">
        <f>IF(AND(VLOOKUP($A120,[1]Sheet1!$A$4:$S$202,16,FALSE)&gt;=60,ISNUMBER(VLOOKUP($A120,[1]Sheet1!$A$4:$S$202,16,FALSE))),"Area 5","")</f>
        <v>Area 5</v>
      </c>
      <c r="J120" s="4" t="str">
        <f>IF(AND(VLOOKUP($A120,[1]Sheet1!$A$4:$S$202,19,FALSE)&gt;=60,ISNUMBER(VLOOKUP($A120,[1]Sheet1!$A$4:$S$202,19,FALSE))),"Area 6","")</f>
        <v>Area 6</v>
      </c>
      <c r="K120" s="4">
        <v>4400029281</v>
      </c>
    </row>
    <row r="121" spans="1:11" x14ac:dyDescent="0.25">
      <c r="A121" s="11" t="s">
        <v>257</v>
      </c>
      <c r="B121" s="5" t="s">
        <v>535</v>
      </c>
      <c r="C121" s="6" t="s">
        <v>534</v>
      </c>
      <c r="D121" s="5" t="s">
        <v>469</v>
      </c>
      <c r="E121" s="4" t="str">
        <f>IF(AND(VLOOKUP($A121,[1]Sheet1!$A$4:$S$202,4,FALSE)&gt;=60,ISNUMBER(VLOOKUP($A121,[1]Sheet1!$A$4:$S$202,4,FALSE))),"Area 1","")</f>
        <v>Area 1</v>
      </c>
      <c r="F121" s="4" t="str">
        <f>IF(AND(VLOOKUP($A121,[1]Sheet1!$A$4:$S$202,7,FALSE)&gt;=60,ISNUMBER(VLOOKUP($A121,[1]Sheet1!$A$4:$S$202,7,FALSE))),"Area 2","")</f>
        <v>Area 2</v>
      </c>
      <c r="G121" s="4" t="str">
        <f>IF(AND(VLOOKUP($A121,[1]Sheet1!$A$4:$S$202,10,FALSE)&gt;=60,ISNUMBER(VLOOKUP($A121,[1]Sheet1!$A$4:$S$202,10,FALSE))),"Area 3","")</f>
        <v>Area 3</v>
      </c>
      <c r="H121" s="4" t="str">
        <f>IF(AND(VLOOKUP($A121,[1]Sheet1!$A$4:$S$202,13,FALSE)&gt;=60,ISNUMBER(VLOOKUP($A121,[1]Sheet1!$A$4:$S$202,13,FALSE))),"Area 4","")</f>
        <v>Area 4</v>
      </c>
      <c r="I121" s="4" t="str">
        <f>IF(AND(VLOOKUP($A121,[1]Sheet1!$A$4:$S$202,16,FALSE)&gt;=60,ISNUMBER(VLOOKUP($A121,[1]Sheet1!$A$4:$S$202,16,FALSE))),"Area 5","")</f>
        <v>Area 5</v>
      </c>
      <c r="J121" s="4" t="str">
        <f>IF(AND(VLOOKUP($A121,[1]Sheet1!$A$4:$S$202,19,FALSE)&gt;=60,ISNUMBER(VLOOKUP($A121,[1]Sheet1!$A$4:$S$202,19,FALSE))),"Area 6","")</f>
        <v>Area 6</v>
      </c>
      <c r="K121" s="4">
        <v>4400029268</v>
      </c>
    </row>
    <row r="122" spans="1:11" x14ac:dyDescent="0.25">
      <c r="A122" s="11" t="s">
        <v>258</v>
      </c>
      <c r="B122" s="5" t="s">
        <v>471</v>
      </c>
      <c r="C122" s="6" t="s">
        <v>512</v>
      </c>
      <c r="D122" s="5" t="s">
        <v>470</v>
      </c>
      <c r="E122" s="4" t="str">
        <f>IF(AND(VLOOKUP($A122,[1]Sheet1!$A$4:$S$202,4,FALSE)&gt;=60,ISNUMBER(VLOOKUP($A122,[1]Sheet1!$A$4:$S$202,4,FALSE))),"Area 1","")</f>
        <v>Area 1</v>
      </c>
      <c r="F122" s="4" t="str">
        <f>IF(AND(VLOOKUP($A122,[1]Sheet1!$A$4:$S$202,7,FALSE)&gt;=60,ISNUMBER(VLOOKUP($A122,[1]Sheet1!$A$4:$S$202,7,FALSE))),"Area 2","")</f>
        <v>Area 2</v>
      </c>
      <c r="G122" s="4" t="str">
        <f>IF(AND(VLOOKUP($A122,[1]Sheet1!$A$4:$S$202,10,FALSE)&gt;=60,ISNUMBER(VLOOKUP($A122,[1]Sheet1!$A$4:$S$202,10,FALSE))),"Area 3","")</f>
        <v>Area 3</v>
      </c>
      <c r="H122" s="4" t="str">
        <f>IF(AND(VLOOKUP($A122,[1]Sheet1!$A$4:$S$202,13,FALSE)&gt;=60,ISNUMBER(VLOOKUP($A122,[1]Sheet1!$A$4:$S$202,13,FALSE))),"Area 4","")</f>
        <v>Area 4</v>
      </c>
      <c r="I122" s="4" t="str">
        <f>IF(AND(VLOOKUP($A122,[1]Sheet1!$A$4:$S$202,16,FALSE)&gt;=60,ISNUMBER(VLOOKUP($A122,[1]Sheet1!$A$4:$S$202,16,FALSE))),"Area 5","")</f>
        <v>Area 5</v>
      </c>
      <c r="J122" s="4" t="str">
        <f>IF(AND(VLOOKUP($A122,[1]Sheet1!$A$4:$S$202,19,FALSE)&gt;=60,ISNUMBER(VLOOKUP($A122,[1]Sheet1!$A$4:$S$202,19,FALSE))),"Area 6","")</f>
        <v>Area 6</v>
      </c>
      <c r="K122" s="4">
        <v>4400029258</v>
      </c>
    </row>
    <row r="123" spans="1:11" x14ac:dyDescent="0.25">
      <c r="A123" s="11" t="s">
        <v>259</v>
      </c>
      <c r="B123" s="5" t="s">
        <v>573</v>
      </c>
      <c r="C123" s="6" t="s">
        <v>572</v>
      </c>
      <c r="D123" s="5" t="s">
        <v>260</v>
      </c>
      <c r="E123" s="4" t="str">
        <f>IF(AND(VLOOKUP($A123,[1]Sheet1!$A$4:$S$202,4,FALSE)&gt;=60,ISNUMBER(VLOOKUP($A123,[1]Sheet1!$A$4:$S$202,4,FALSE))),"Area 1","")</f>
        <v>Area 1</v>
      </c>
      <c r="F123" s="4" t="str">
        <f>IF(AND(VLOOKUP($A123,[1]Sheet1!$A$4:$S$202,7,FALSE)&gt;=60,ISNUMBER(VLOOKUP($A123,[1]Sheet1!$A$4:$S$202,7,FALSE))),"Area 2","")</f>
        <v>Area 2</v>
      </c>
      <c r="G123" s="4" t="str">
        <f>IF(AND(VLOOKUP($A123,[1]Sheet1!$A$4:$S$202,10,FALSE)&gt;=60,ISNUMBER(VLOOKUP($A123,[1]Sheet1!$A$4:$S$202,10,FALSE))),"Area 3","")</f>
        <v>Area 3</v>
      </c>
      <c r="H123" s="4" t="str">
        <f>IF(AND(VLOOKUP($A123,[1]Sheet1!$A$4:$S$202,13,FALSE)&gt;=60,ISNUMBER(VLOOKUP($A123,[1]Sheet1!$A$4:$S$202,13,FALSE))),"Area 4","")</f>
        <v>Area 4</v>
      </c>
      <c r="I123" s="4" t="str">
        <f>IF(AND(VLOOKUP($A123,[1]Sheet1!$A$4:$S$202,16,FALSE)&gt;=60,ISNUMBER(VLOOKUP($A123,[1]Sheet1!$A$4:$S$202,16,FALSE))),"Area 5","")</f>
        <v>Area 5</v>
      </c>
      <c r="J123" s="4" t="str">
        <f>IF(AND(VLOOKUP($A123,[1]Sheet1!$A$4:$S$202,19,FALSE)&gt;=60,ISNUMBER(VLOOKUP($A123,[1]Sheet1!$A$4:$S$202,19,FALSE))),"Area 6","")</f>
        <v>Area 6</v>
      </c>
      <c r="K123" s="4">
        <v>4400029244</v>
      </c>
    </row>
    <row r="124" spans="1:11" x14ac:dyDescent="0.25">
      <c r="A124" s="11" t="s">
        <v>324</v>
      </c>
      <c r="B124" s="5" t="s">
        <v>544</v>
      </c>
      <c r="C124" s="6" t="s">
        <v>543</v>
      </c>
      <c r="D124" s="5" t="s">
        <v>261</v>
      </c>
      <c r="E124" s="4" t="str">
        <f>IF(AND(VLOOKUP($A124,[1]Sheet1!$A$4:$S$202,4,FALSE)&gt;=60,ISNUMBER(VLOOKUP($A124,[1]Sheet1!$A$4:$S$202,4,FALSE))),"Area 1","")</f>
        <v>Area 1</v>
      </c>
      <c r="F124" s="4" t="str">
        <f>IF(AND(VLOOKUP($A124,[1]Sheet1!$A$4:$S$202,7,FALSE)&gt;=60,ISNUMBER(VLOOKUP($A124,[1]Sheet1!$A$4:$S$202,7,FALSE))),"Area 2","")</f>
        <v>Area 2</v>
      </c>
      <c r="G124" s="4" t="str">
        <f>IF(AND(VLOOKUP($A124,[1]Sheet1!$A$4:$S$202,10,FALSE)&gt;=60,ISNUMBER(VLOOKUP($A124,[1]Sheet1!$A$4:$S$202,10,FALSE))),"Area 3","")</f>
        <v>Area 3</v>
      </c>
      <c r="H124" s="4" t="str">
        <f>IF(AND(VLOOKUP($A124,[1]Sheet1!$A$4:$S$202,13,FALSE)&gt;=60,ISNUMBER(VLOOKUP($A124,[1]Sheet1!$A$4:$S$202,13,FALSE))),"Area 4","")</f>
        <v>Area 4</v>
      </c>
      <c r="I124" s="4" t="str">
        <f>IF(AND(VLOOKUP($A124,[1]Sheet1!$A$4:$S$202,16,FALSE)&gt;=60,ISNUMBER(VLOOKUP($A124,[1]Sheet1!$A$4:$S$202,16,FALSE))),"Area 5","")</f>
        <v>Area 5</v>
      </c>
      <c r="J124" s="4" t="str">
        <f>IF(AND(VLOOKUP($A124,[1]Sheet1!$A$4:$S$202,19,FALSE)&gt;=60,ISNUMBER(VLOOKUP($A124,[1]Sheet1!$A$4:$S$202,19,FALSE))),"Area 6","")</f>
        <v>Area 6</v>
      </c>
      <c r="K124" s="4">
        <v>4400029257</v>
      </c>
    </row>
    <row r="125" spans="1:11" x14ac:dyDescent="0.25">
      <c r="A125" s="11" t="s">
        <v>472</v>
      </c>
      <c r="B125" s="5" t="s">
        <v>262</v>
      </c>
      <c r="C125" s="6" t="s">
        <v>263</v>
      </c>
      <c r="D125" s="5" t="s">
        <v>473</v>
      </c>
      <c r="E125" s="4" t="s">
        <v>0</v>
      </c>
      <c r="F125" s="4" t="s">
        <v>1</v>
      </c>
      <c r="G125" s="4" t="s">
        <v>2</v>
      </c>
      <c r="H125" s="4" t="s">
        <v>3</v>
      </c>
      <c r="I125" s="4" t="s">
        <v>4</v>
      </c>
      <c r="J125" s="4" t="s">
        <v>5</v>
      </c>
      <c r="K125" s="4">
        <v>4400029333</v>
      </c>
    </row>
    <row r="126" spans="1:11" x14ac:dyDescent="0.25">
      <c r="A126" s="11" t="s">
        <v>264</v>
      </c>
      <c r="B126" s="5" t="s">
        <v>265</v>
      </c>
      <c r="C126" s="6" t="s">
        <v>266</v>
      </c>
      <c r="D126" s="5" t="s">
        <v>575</v>
      </c>
      <c r="E126" s="4" t="str">
        <f>IF(AND(VLOOKUP($A126,[1]Sheet1!$A$4:$S$202,4,FALSE)&gt;=60,ISNUMBER(VLOOKUP($A126,[1]Sheet1!$A$4:$S$202,4,FALSE))),"Area 1","")</f>
        <v>Area 1</v>
      </c>
      <c r="F126" s="4" t="str">
        <f>IF(AND(VLOOKUP($A126,[1]Sheet1!$A$4:$S$202,7,FALSE)&gt;=60,ISNUMBER(VLOOKUP($A126,[1]Sheet1!$A$4:$S$202,7,FALSE))),"Area 2","")</f>
        <v>Area 2</v>
      </c>
      <c r="G126" s="4" t="str">
        <f>IF(AND(VLOOKUP($A126,[1]Sheet1!$A$4:$S$202,10,FALSE)&gt;=60,ISNUMBER(VLOOKUP($A126,[1]Sheet1!$A$4:$S$202,10,FALSE))),"Area 3","")</f>
        <v>Area 3</v>
      </c>
      <c r="H126" s="4" t="str">
        <f>IF(AND(VLOOKUP($A126,[1]Sheet1!$A$4:$S$202,13,FALSE)&gt;=60,ISNUMBER(VLOOKUP($A126,[1]Sheet1!$A$4:$S$202,13,FALSE))),"Area 4","")</f>
        <v>Area 4</v>
      </c>
      <c r="I126" s="4" t="str">
        <f>IF(AND(VLOOKUP($A126,[1]Sheet1!$A$4:$S$202,16,FALSE)&gt;=60,ISNUMBER(VLOOKUP($A126,[1]Sheet1!$A$4:$S$202,16,FALSE))),"Area 5","")</f>
        <v>Area 5</v>
      </c>
      <c r="J126" s="4" t="str">
        <f>IF(AND(VLOOKUP($A126,[1]Sheet1!$A$4:$S$202,19,FALSE)&gt;=60,ISNUMBER(VLOOKUP($A126,[1]Sheet1!$A$4:$S$202,19,FALSE))),"Area 6","")</f>
        <v>Area 6</v>
      </c>
      <c r="K126" s="4">
        <v>4400029318</v>
      </c>
    </row>
    <row r="127" spans="1:11" x14ac:dyDescent="0.25">
      <c r="A127" s="11" t="s">
        <v>267</v>
      </c>
      <c r="B127" s="5" t="s">
        <v>603</v>
      </c>
      <c r="C127" s="5" t="s">
        <v>604</v>
      </c>
      <c r="D127" s="5" t="s">
        <v>605</v>
      </c>
      <c r="E127" s="4" t="str">
        <f>IF(AND(VLOOKUP($A127,[1]Sheet1!$A$4:$S$202,4,FALSE)&gt;=60,ISNUMBER(VLOOKUP($A127,[1]Sheet1!$A$4:$S$202,4,FALSE))),"Area 1","")</f>
        <v>Area 1</v>
      </c>
      <c r="F127" s="4" t="str">
        <f>IF(AND(VLOOKUP($A127,[1]Sheet1!$A$4:$S$202,7,FALSE)&gt;=60,ISNUMBER(VLOOKUP($A127,[1]Sheet1!$A$4:$S$202,7,FALSE))),"Area 2","")</f>
        <v>Area 2</v>
      </c>
      <c r="G127" s="4" t="str">
        <f>IF(AND(VLOOKUP($A127,[1]Sheet1!$A$4:$S$202,10,FALSE)&gt;=60,ISNUMBER(VLOOKUP($A127,[1]Sheet1!$A$4:$S$202,10,FALSE))),"Area 3","")</f>
        <v>Area 3</v>
      </c>
      <c r="H127" s="4" t="str">
        <f>IF(AND(VLOOKUP($A127,[1]Sheet1!$A$4:$S$202,13,FALSE)&gt;=60,ISNUMBER(VLOOKUP($A127,[1]Sheet1!$A$4:$S$202,13,FALSE))),"Area 4","")</f>
        <v>Area 4</v>
      </c>
      <c r="I127" s="4" t="str">
        <f>IF(AND(VLOOKUP($A127,[1]Sheet1!$A$4:$S$202,16,FALSE)&gt;=60,ISNUMBER(VLOOKUP($A127,[1]Sheet1!$A$4:$S$202,16,FALSE))),"Area 5","")</f>
        <v>Area 5</v>
      </c>
      <c r="J127" s="4" t="str">
        <f>IF(AND(VLOOKUP($A127,[1]Sheet1!$A$4:$S$202,19,FALSE)&gt;=60,ISNUMBER(VLOOKUP($A127,[1]Sheet1!$A$4:$S$202,19,FALSE))),"Area 6","")</f>
        <v>Area 6</v>
      </c>
      <c r="K127" s="4">
        <v>4400030064</v>
      </c>
    </row>
    <row r="128" spans="1:11" x14ac:dyDescent="0.25">
      <c r="A128" s="12" t="s">
        <v>268</v>
      </c>
      <c r="B128" s="5" t="s">
        <v>270</v>
      </c>
      <c r="C128" s="6" t="s">
        <v>599</v>
      </c>
      <c r="D128" s="5" t="s">
        <v>269</v>
      </c>
      <c r="E128" s="4" t="str">
        <f>IF(AND(VLOOKUP($A128,[1]Sheet1!$A$4:$S$202,4,FALSE)&gt;=60,ISNUMBER(VLOOKUP($A128,[1]Sheet1!$A$4:$S$202,4,FALSE))),"Area 1","")</f>
        <v>Area 1</v>
      </c>
      <c r="F128" s="4" t="str">
        <f>IF(AND(VLOOKUP($A128,[1]Sheet1!$A$4:$S$202,7,FALSE)&gt;=60,ISNUMBER(VLOOKUP($A128,[1]Sheet1!$A$4:$S$202,7,FALSE))),"Area 2","")</f>
        <v>Area 2</v>
      </c>
      <c r="G128" s="4" t="str">
        <f>IF(AND(VLOOKUP($A128,[1]Sheet1!$A$4:$S$202,10,FALSE)&gt;=60,ISNUMBER(VLOOKUP($A128,[1]Sheet1!$A$4:$S$202,10,FALSE))),"Area 3","")</f>
        <v>Area 3</v>
      </c>
      <c r="H128" s="4" t="str">
        <f>IF(AND(VLOOKUP($A128,[1]Sheet1!$A$4:$S$202,13,FALSE)&gt;=60,ISNUMBER(VLOOKUP($A128,[1]Sheet1!$A$4:$S$202,13,FALSE))),"Area 4","")</f>
        <v>Area 4</v>
      </c>
      <c r="I128" s="4" t="str">
        <f>IF(AND(VLOOKUP($A128,[1]Sheet1!$A$4:$S$202,16,FALSE)&gt;=60,ISNUMBER(VLOOKUP($A128,[1]Sheet1!$A$4:$S$202,16,FALSE))),"Area 5","")</f>
        <v>Area 5</v>
      </c>
      <c r="J128" s="4" t="str">
        <f>IF(AND(VLOOKUP($A128,[1]Sheet1!$A$4:$S$202,19,FALSE)&gt;=60,ISNUMBER(VLOOKUP($A128,[1]Sheet1!$A$4:$S$202,19,FALSE))),"Area 6","")</f>
        <v>Area 6</v>
      </c>
      <c r="K128" s="4">
        <v>4400029513</v>
      </c>
    </row>
    <row r="129" spans="1:11" x14ac:dyDescent="0.25">
      <c r="A129" s="11" t="s">
        <v>271</v>
      </c>
      <c r="B129" s="5" t="s">
        <v>530</v>
      </c>
      <c r="C129" s="6" t="s">
        <v>529</v>
      </c>
      <c r="D129" s="5" t="s">
        <v>272</v>
      </c>
      <c r="E129" s="4" t="str">
        <f>IF(AND(VLOOKUP($A129,[1]Sheet1!$A$4:$S$202,4,FALSE)&gt;=60,ISNUMBER(VLOOKUP($A129,[1]Sheet1!$A$4:$S$202,4,FALSE))),"Area 1","")</f>
        <v>Area 1</v>
      </c>
      <c r="F129" s="4" t="str">
        <f>IF(AND(VLOOKUP($A129,[1]Sheet1!$A$4:$S$202,7,FALSE)&gt;=60,ISNUMBER(VLOOKUP($A129,[1]Sheet1!$A$4:$S$202,7,FALSE))),"Area 2","")</f>
        <v>Area 2</v>
      </c>
      <c r="G129" s="4" t="str">
        <f>IF(AND(VLOOKUP($A129,[1]Sheet1!$A$4:$S$202,10,FALSE)&gt;=60,ISNUMBER(VLOOKUP($A129,[1]Sheet1!$A$4:$S$202,10,FALSE))),"Area 3","")</f>
        <v>Area 3</v>
      </c>
      <c r="H129" s="4" t="str">
        <f>IF(AND(VLOOKUP($A129,[1]Sheet1!$A$4:$S$202,13,FALSE)&gt;=60,ISNUMBER(VLOOKUP($A129,[1]Sheet1!$A$4:$S$202,13,FALSE))),"Area 4","")</f>
        <v>Area 4</v>
      </c>
      <c r="I129" s="4" t="str">
        <f>IF(AND(VLOOKUP($A129,[1]Sheet1!$A$4:$S$202,16,FALSE)&gt;=60,ISNUMBER(VLOOKUP($A129,[1]Sheet1!$A$4:$S$202,16,FALSE))),"Area 5","")</f>
        <v>Area 5</v>
      </c>
      <c r="J129" s="4" t="str">
        <f>IF(AND(VLOOKUP($A129,[1]Sheet1!$A$4:$S$202,19,FALSE)&gt;=60,ISNUMBER(VLOOKUP($A129,[1]Sheet1!$A$4:$S$202,19,FALSE))),"Area 6","")</f>
        <v>Area 6</v>
      </c>
      <c r="K129" s="4">
        <v>4400029239</v>
      </c>
    </row>
    <row r="130" spans="1:11" x14ac:dyDescent="0.25">
      <c r="A130" s="11" t="s">
        <v>273</v>
      </c>
      <c r="B130" s="5" t="s">
        <v>275</v>
      </c>
      <c r="C130" s="6" t="s">
        <v>276</v>
      </c>
      <c r="D130" s="5" t="s">
        <v>274</v>
      </c>
      <c r="E130" s="4" t="str">
        <f>IF(AND(VLOOKUP($A130,[1]Sheet1!$A$4:$S$202,4,FALSE)&gt;=60,ISNUMBER(VLOOKUP($A130,[1]Sheet1!$A$4:$S$202,4,FALSE))),"Area 1","")</f>
        <v>Area 1</v>
      </c>
      <c r="F130" s="4" t="str">
        <f>IF(AND(VLOOKUP($A130,[1]Sheet1!$A$4:$S$202,7,FALSE)&gt;=60,ISNUMBER(VLOOKUP($A130,[1]Sheet1!$A$4:$S$202,7,FALSE))),"Area 2","")</f>
        <v>Area 2</v>
      </c>
      <c r="G130" s="4" t="str">
        <f>IF(AND(VLOOKUP($A130,[1]Sheet1!$A$4:$S$202,10,FALSE)&gt;=60,ISNUMBER(VLOOKUP($A130,[1]Sheet1!$A$4:$S$202,10,FALSE))),"Area 3","")</f>
        <v>Area 3</v>
      </c>
      <c r="H130" s="4" t="str">
        <f>IF(AND(VLOOKUP($A130,[1]Sheet1!$A$4:$S$202,13,FALSE)&gt;=60,ISNUMBER(VLOOKUP($A130,[1]Sheet1!$A$4:$S$202,13,FALSE))),"Area 4","")</f>
        <v>Area 4</v>
      </c>
      <c r="I130" s="4" t="str">
        <f>IF(AND(VLOOKUP($A130,[1]Sheet1!$A$4:$S$202,16,FALSE)&gt;=60,ISNUMBER(VLOOKUP($A130,[1]Sheet1!$A$4:$S$202,16,FALSE))),"Area 5","")</f>
        <v/>
      </c>
      <c r="J130" s="4" t="str">
        <f>IF(AND(VLOOKUP($A130,[1]Sheet1!$A$4:$S$202,19,FALSE)&gt;=60,ISNUMBER(VLOOKUP($A130,[1]Sheet1!$A$4:$S$202,19,FALSE))),"Area 6","")</f>
        <v>Area 6</v>
      </c>
      <c r="K130" s="4">
        <v>4400029337</v>
      </c>
    </row>
    <row r="131" spans="1:11" x14ac:dyDescent="0.25">
      <c r="A131" s="11" t="s">
        <v>277</v>
      </c>
      <c r="B131" s="5" t="s">
        <v>278</v>
      </c>
      <c r="C131" s="6" t="s">
        <v>483</v>
      </c>
      <c r="D131" s="5" t="s">
        <v>474</v>
      </c>
      <c r="E131" s="4" t="str">
        <f>IF(AND(VLOOKUP($A131,[1]Sheet1!$A$4:$S$202,4,FALSE)&gt;=60,ISNUMBER(VLOOKUP($A131,[1]Sheet1!$A$4:$S$202,4,FALSE))),"Area 1","")</f>
        <v>Area 1</v>
      </c>
      <c r="F131" s="4" t="str">
        <f>IF(AND(VLOOKUP($A131,[1]Sheet1!$A$4:$S$202,7,FALSE)&gt;=60,ISNUMBER(VLOOKUP($A131,[1]Sheet1!$A$4:$S$202,7,FALSE))),"Area 2","")</f>
        <v>Area 2</v>
      </c>
      <c r="G131" s="4" t="str">
        <f>IF(AND(VLOOKUP($A131,[1]Sheet1!$A$4:$S$202,10,FALSE)&gt;=60,ISNUMBER(VLOOKUP($A131,[1]Sheet1!$A$4:$S$202,10,FALSE))),"Area 3","")</f>
        <v>Area 3</v>
      </c>
      <c r="H131" s="4" t="str">
        <f>IF(AND(VLOOKUP($A131,[1]Sheet1!$A$4:$S$202,13,FALSE)&gt;=60,ISNUMBER(VLOOKUP($A131,[1]Sheet1!$A$4:$S$202,13,FALSE))),"Area 4","")</f>
        <v>Area 4</v>
      </c>
      <c r="I131" s="4" t="str">
        <f>IF(AND(VLOOKUP($A131,[1]Sheet1!$A$4:$S$202,16,FALSE)&gt;=60,ISNUMBER(VLOOKUP($A131,[1]Sheet1!$A$4:$S$202,16,FALSE))),"Area 5","")</f>
        <v>Area 5</v>
      </c>
      <c r="J131" s="4" t="str">
        <f>IF(AND(VLOOKUP($A131,[1]Sheet1!$A$4:$S$202,19,FALSE)&gt;=60,ISNUMBER(VLOOKUP($A131,[1]Sheet1!$A$4:$S$202,19,FALSE))),"Area 6","")</f>
        <v>Area 6</v>
      </c>
      <c r="K131" s="4">
        <v>4400029256</v>
      </c>
    </row>
    <row r="132" spans="1:11" x14ac:dyDescent="0.25">
      <c r="A132" s="11" t="s">
        <v>475</v>
      </c>
      <c r="B132" s="5" t="s">
        <v>508</v>
      </c>
      <c r="C132" s="6" t="s">
        <v>509</v>
      </c>
      <c r="D132" s="5" t="s">
        <v>476</v>
      </c>
      <c r="E132" s="4" t="s">
        <v>0</v>
      </c>
      <c r="F132" s="4" t="s">
        <v>1</v>
      </c>
      <c r="G132" s="4" t="s">
        <v>2</v>
      </c>
      <c r="H132" s="4" t="s">
        <v>3</v>
      </c>
      <c r="I132" s="4" t="s">
        <v>4</v>
      </c>
      <c r="J132" s="4" t="s">
        <v>5</v>
      </c>
      <c r="K132" s="4">
        <v>4400029288</v>
      </c>
    </row>
    <row r="133" spans="1:11" x14ac:dyDescent="0.25">
      <c r="A133" s="11" t="s">
        <v>327</v>
      </c>
      <c r="B133" s="5" t="s">
        <v>328</v>
      </c>
      <c r="C133" s="6" t="s">
        <v>329</v>
      </c>
      <c r="D133" s="5" t="s">
        <v>574</v>
      </c>
      <c r="E133" s="4" t="str">
        <f>IF(AND(VLOOKUP($A133,[1]Sheet1!$A$4:$S$202,4,FALSE)&gt;=60,ISNUMBER(VLOOKUP($A133,[1]Sheet1!$A$4:$S$202,4,FALSE))),"Area 1","")</f>
        <v>Area 1</v>
      </c>
      <c r="F133" s="4" t="str">
        <f>IF(AND(VLOOKUP($A133,[1]Sheet1!$A$4:$S$202,7,FALSE)&gt;=60,ISNUMBER(VLOOKUP($A133,[1]Sheet1!$A$4:$S$202,7,FALSE))),"Area 2","")</f>
        <v>Area 2</v>
      </c>
      <c r="G133" s="4" t="str">
        <f>IF(AND(VLOOKUP($A133,[1]Sheet1!$A$4:$S$202,10,FALSE)&gt;=60,ISNUMBER(VLOOKUP($A133,[1]Sheet1!$A$4:$S$202,10,FALSE))),"Area 3","")</f>
        <v>Area 3</v>
      </c>
      <c r="H133" s="4" t="str">
        <f>IF(AND(VLOOKUP($A133,[1]Sheet1!$A$4:$S$202,13,FALSE)&gt;=60,ISNUMBER(VLOOKUP($A133,[1]Sheet1!$A$4:$S$202,13,FALSE))),"Area 4","")</f>
        <v>Area 4</v>
      </c>
      <c r="I133" s="4" t="str">
        <f>IF(AND(VLOOKUP($A133,[1]Sheet1!$A$4:$S$202,16,FALSE)&gt;=60,ISNUMBER(VLOOKUP($A133,[1]Sheet1!$A$4:$S$202,16,FALSE))),"Area 5","")</f>
        <v>Area 5</v>
      </c>
      <c r="J133" s="4" t="str">
        <f>IF(AND(VLOOKUP($A133,[1]Sheet1!$A$4:$S$202,19,FALSE)&gt;=60,ISNUMBER(VLOOKUP($A133,[1]Sheet1!$A$4:$S$202,19,FALSE))),"Area 6","")</f>
        <v>Area 6</v>
      </c>
      <c r="K133" s="4">
        <v>4400029322</v>
      </c>
    </row>
    <row r="134" spans="1:11" x14ac:dyDescent="0.25">
      <c r="A134" s="11" t="s">
        <v>279</v>
      </c>
      <c r="B134" s="5" t="s">
        <v>280</v>
      </c>
      <c r="C134" s="6" t="s">
        <v>482</v>
      </c>
      <c r="D134" s="5" t="s">
        <v>477</v>
      </c>
      <c r="E134" s="4" t="str">
        <f>IF(AND(VLOOKUP($A134,[1]Sheet1!$A$4:$S$202,4,FALSE)&gt;=60,ISNUMBER(VLOOKUP($A134,[1]Sheet1!$A$4:$S$202,4,FALSE))),"Area 1","")</f>
        <v>Area 1</v>
      </c>
      <c r="F134" s="4" t="str">
        <f>IF(AND(VLOOKUP($A134,[1]Sheet1!$A$4:$S$202,7,FALSE)&gt;=60,ISNUMBER(VLOOKUP($A134,[1]Sheet1!$A$4:$S$202,7,FALSE))),"Area 2","")</f>
        <v>Area 2</v>
      </c>
      <c r="G134" s="4" t="str">
        <f>IF(AND(VLOOKUP($A134,[1]Sheet1!$A$4:$S$202,10,FALSE)&gt;=60,ISNUMBER(VLOOKUP($A134,[1]Sheet1!$A$4:$S$202,10,FALSE))),"Area 3","")</f>
        <v>Area 3</v>
      </c>
      <c r="H134" s="4" t="str">
        <f>IF(AND(VLOOKUP($A134,[1]Sheet1!$A$4:$S$202,13,FALSE)&gt;=60,ISNUMBER(VLOOKUP($A134,[1]Sheet1!$A$4:$S$202,13,FALSE))),"Area 4","")</f>
        <v>Area 4</v>
      </c>
      <c r="I134" s="4" t="str">
        <f>IF(AND(VLOOKUP($A134,[1]Sheet1!$A$4:$S$202,16,FALSE)&gt;=60,ISNUMBER(VLOOKUP($A134,[1]Sheet1!$A$4:$S$202,16,FALSE))),"Area 5","")</f>
        <v>Area 5</v>
      </c>
      <c r="J134" s="4" t="str">
        <f>IF(AND(VLOOKUP($A134,[1]Sheet1!$A$4:$S$202,19,FALSE)&gt;=60,ISNUMBER(VLOOKUP($A134,[1]Sheet1!$A$4:$S$202,19,FALSE))),"Area 6","")</f>
        <v/>
      </c>
      <c r="K134" s="4">
        <v>4400029225</v>
      </c>
    </row>
    <row r="135" spans="1:11" x14ac:dyDescent="0.25">
      <c r="A135" s="11" t="s">
        <v>281</v>
      </c>
      <c r="B135" s="6" t="s">
        <v>282</v>
      </c>
      <c r="C135" s="6" t="s">
        <v>479</v>
      </c>
      <c r="D135" s="5" t="s">
        <v>478</v>
      </c>
      <c r="E135" s="4" t="str">
        <f>IF(AND(VLOOKUP($A135,[1]Sheet1!$A$4:$S$202,4,FALSE)&gt;=60,ISNUMBER(VLOOKUP($A135,[1]Sheet1!$A$4:$S$202,4,FALSE))),"Area 1","")</f>
        <v>Area 1</v>
      </c>
      <c r="F135" s="4" t="str">
        <f>IF(AND(VLOOKUP($A135,[1]Sheet1!$A$4:$S$202,7,FALSE)&gt;=60,ISNUMBER(VLOOKUP($A135,[1]Sheet1!$A$4:$S$202,7,FALSE))),"Area 2","")</f>
        <v/>
      </c>
      <c r="G135" s="4" t="str">
        <f>IF(AND(VLOOKUP($A135,[1]Sheet1!$A$4:$S$202,10,FALSE)&gt;=60,ISNUMBER(VLOOKUP($A135,[1]Sheet1!$A$4:$S$202,10,FALSE))),"Area 3","")</f>
        <v/>
      </c>
      <c r="H135" s="4" t="str">
        <f>IF(AND(VLOOKUP($A135,[1]Sheet1!$A$4:$S$202,13,FALSE)&gt;=60,ISNUMBER(VLOOKUP($A135,[1]Sheet1!$A$4:$S$202,13,FALSE))),"Area 4","")</f>
        <v/>
      </c>
      <c r="I135" s="4" t="str">
        <f>IF(AND(VLOOKUP($A135,[1]Sheet1!$A$4:$S$202,16,FALSE)&gt;=60,ISNUMBER(VLOOKUP($A135,[1]Sheet1!$A$4:$S$202,16,FALSE))),"Area 5","")</f>
        <v/>
      </c>
      <c r="J135" s="4" t="str">
        <f>IF(AND(VLOOKUP($A135,[1]Sheet1!$A$4:$S$202,19,FALSE)&gt;=60,ISNUMBER(VLOOKUP($A135,[1]Sheet1!$A$4:$S$202,19,FALSE))),"Area 6","")</f>
        <v>Area 6</v>
      </c>
      <c r="K135" s="4">
        <v>4400029763</v>
      </c>
    </row>
    <row r="136" spans="1:11" x14ac:dyDescent="0.25">
      <c r="A136" s="11" t="s">
        <v>283</v>
      </c>
      <c r="B136" s="6" t="s">
        <v>610</v>
      </c>
      <c r="C136" s="6" t="s">
        <v>611</v>
      </c>
      <c r="D136" s="5" t="s">
        <v>602</v>
      </c>
      <c r="E136" s="4" t="str">
        <f>IF(AND(VLOOKUP($A136,[1]Sheet1!$A$4:$S$202,4,FALSE)&gt;=60,ISNUMBER(VLOOKUP($A136,[1]Sheet1!$A$4:$S$202,4,FALSE))),"Area 1","")</f>
        <v>Area 1</v>
      </c>
      <c r="F136" s="4" t="str">
        <f>IF(AND(VLOOKUP($A136,[1]Sheet1!$A$4:$S$202,7,FALSE)&gt;=60,ISNUMBER(VLOOKUP($A136,[1]Sheet1!$A$4:$S$202,7,FALSE))),"Area 2","")</f>
        <v>Area 2</v>
      </c>
      <c r="G136" s="4" t="str">
        <f>IF(AND(VLOOKUP($A136,[1]Sheet1!$A$4:$S$202,10,FALSE)&gt;=60,ISNUMBER(VLOOKUP($A136,[1]Sheet1!$A$4:$S$202,10,FALSE))),"Area 3","")</f>
        <v>Area 3</v>
      </c>
      <c r="H136" s="4" t="str">
        <f>IF(AND(VLOOKUP($A136,[1]Sheet1!$A$4:$S$202,13,FALSE)&gt;=60,ISNUMBER(VLOOKUP($A136,[1]Sheet1!$A$4:$S$202,13,FALSE))),"Area 4","")</f>
        <v>Area 4</v>
      </c>
      <c r="I136" s="4" t="str">
        <f>IF(AND(VLOOKUP($A136,[1]Sheet1!$A$4:$S$202,16,FALSE)&gt;=60,ISNUMBER(VLOOKUP($A136,[1]Sheet1!$A$4:$S$202,16,FALSE))),"Area 5","")</f>
        <v>Area 5</v>
      </c>
      <c r="J136" s="4" t="str">
        <f>IF(AND(VLOOKUP($A136,[1]Sheet1!$A$4:$S$202,19,FALSE)&gt;=60,ISNUMBER(VLOOKUP($A136,[1]Sheet1!$A$4:$S$202,19,FALSE))),"Area 6","")</f>
        <v>Area 6</v>
      </c>
      <c r="K136" s="4">
        <v>4400029259</v>
      </c>
    </row>
    <row r="137" spans="1:11" x14ac:dyDescent="0.25">
      <c r="A137" s="11" t="s">
        <v>284</v>
      </c>
      <c r="B137" s="6" t="s">
        <v>502</v>
      </c>
      <c r="C137" s="6" t="s">
        <v>501</v>
      </c>
      <c r="D137" s="5" t="s">
        <v>285</v>
      </c>
      <c r="E137" s="4" t="str">
        <f>IF(AND(VLOOKUP($A137,[1]Sheet1!$A$4:$S$202,4,FALSE)&gt;=60,ISNUMBER(VLOOKUP($A137,[1]Sheet1!$A$4:$S$202,4,FALSE))),"Area 1","")</f>
        <v>Area 1</v>
      </c>
      <c r="F137" s="4" t="str">
        <f>IF(AND(VLOOKUP($A137,[1]Sheet1!$A$4:$S$202,7,FALSE)&gt;=60,ISNUMBER(VLOOKUP($A137,[1]Sheet1!$A$4:$S$202,7,FALSE))),"Area 2","")</f>
        <v>Area 2</v>
      </c>
      <c r="G137" s="4" t="str">
        <f>IF(AND(VLOOKUP($A137,[1]Sheet1!$A$4:$S$202,10,FALSE)&gt;=60,ISNUMBER(VLOOKUP($A137,[1]Sheet1!$A$4:$S$202,10,FALSE))),"Area 3","")</f>
        <v/>
      </c>
      <c r="H137" s="4" t="str">
        <f>IF(AND(VLOOKUP($A137,[1]Sheet1!$A$4:$S$202,13,FALSE)&gt;=60,ISNUMBER(VLOOKUP($A137,[1]Sheet1!$A$4:$S$202,13,FALSE))),"Area 4","")</f>
        <v>Area 4</v>
      </c>
      <c r="I137" s="4" t="str">
        <f>IF(AND(VLOOKUP($A137,[1]Sheet1!$A$4:$S$202,16,FALSE)&gt;=60,ISNUMBER(VLOOKUP($A137,[1]Sheet1!$A$4:$S$202,16,FALSE))),"Area 5","")</f>
        <v/>
      </c>
      <c r="J137" s="4" t="str">
        <f>IF(AND(VLOOKUP($A137,[1]Sheet1!$A$4:$S$202,19,FALSE)&gt;=60,ISNUMBER(VLOOKUP($A137,[1]Sheet1!$A$4:$S$202,19,FALSE))),"Area 6","")</f>
        <v>Area 6</v>
      </c>
      <c r="K137" s="4">
        <v>4400029228</v>
      </c>
    </row>
    <row r="138" spans="1:11" x14ac:dyDescent="0.25">
      <c r="A138" s="11" t="s">
        <v>286</v>
      </c>
      <c r="B138" s="6" t="s">
        <v>608</v>
      </c>
      <c r="C138" s="6" t="s">
        <v>609</v>
      </c>
      <c r="D138" s="5" t="s">
        <v>287</v>
      </c>
      <c r="E138" s="4" t="str">
        <f>IF(AND(VLOOKUP($A138,[1]Sheet1!$A$4:$S$202,4,FALSE)&gt;=60,ISNUMBER(VLOOKUP($A138,[1]Sheet1!$A$4:$S$202,4,FALSE))),"Area 1","")</f>
        <v>Area 1</v>
      </c>
      <c r="F138" s="4" t="str">
        <f>IF(AND(VLOOKUP($A138,[1]Sheet1!$A$4:$S$202,7,FALSE)&gt;=60,ISNUMBER(VLOOKUP($A138,[1]Sheet1!$A$4:$S$202,7,FALSE))),"Area 2","")</f>
        <v>Area 2</v>
      </c>
      <c r="G138" s="4" t="str">
        <f>IF(AND(VLOOKUP($A138,[1]Sheet1!$A$4:$S$202,10,FALSE)&gt;=60,ISNUMBER(VLOOKUP($A138,[1]Sheet1!$A$4:$S$202,10,FALSE))),"Area 3","")</f>
        <v>Area 3</v>
      </c>
      <c r="H138" s="4" t="str">
        <f>IF(AND(VLOOKUP($A138,[1]Sheet1!$A$4:$S$202,13,FALSE)&gt;=60,ISNUMBER(VLOOKUP($A138,[1]Sheet1!$A$4:$S$202,13,FALSE))),"Area 4","")</f>
        <v>Area 4</v>
      </c>
      <c r="I138" s="4" t="str">
        <f>IF(AND(VLOOKUP($A138,[1]Sheet1!$A$4:$S$202,16,FALSE)&gt;=60,ISNUMBER(VLOOKUP($A138,[1]Sheet1!$A$4:$S$202,16,FALSE))),"Area 5","")</f>
        <v>Area 5</v>
      </c>
      <c r="J138" s="4" t="str">
        <f>IF(AND(VLOOKUP($A138,[1]Sheet1!$A$4:$S$202,19,FALSE)&gt;=60,ISNUMBER(VLOOKUP($A138,[1]Sheet1!$A$4:$S$202,19,FALSE))),"Area 6","")</f>
        <v>Area 6</v>
      </c>
      <c r="K138" s="4">
        <v>4400029291</v>
      </c>
    </row>
    <row r="139" spans="1:11" x14ac:dyDescent="0.25">
      <c r="A139" s="11" t="s">
        <v>480</v>
      </c>
      <c r="B139" s="6" t="s">
        <v>325</v>
      </c>
      <c r="C139" s="6" t="s">
        <v>326</v>
      </c>
      <c r="D139" s="5" t="s">
        <v>481</v>
      </c>
      <c r="E139" s="4" t="str">
        <f>IF(AND(VLOOKUP($A139,[1]Sheet1!$A$4:$S$202,4,FALSE)&gt;=60,ISNUMBER(VLOOKUP($A139,[1]Sheet1!$A$4:$S$202,4,FALSE))),"Area 1","")</f>
        <v>Area 1</v>
      </c>
      <c r="F139" s="4" t="str">
        <f>IF(AND(VLOOKUP($A139,[1]Sheet1!$A$4:$S$202,7,FALSE)&gt;=60,ISNUMBER(VLOOKUP($A139,[1]Sheet1!$A$4:$S$202,7,FALSE))),"Area 2","")</f>
        <v>Area 2</v>
      </c>
      <c r="G139" s="4" t="str">
        <f>IF(AND(VLOOKUP($A139,[1]Sheet1!$A$4:$S$202,10,FALSE)&gt;=60,ISNUMBER(VLOOKUP($A139,[1]Sheet1!$A$4:$S$202,10,FALSE))),"Area 3","")</f>
        <v>Area 3</v>
      </c>
      <c r="H139" s="4" t="str">
        <f>IF(AND(VLOOKUP($A139,[1]Sheet1!$A$4:$S$202,13,FALSE)&gt;=60,ISNUMBER(VLOOKUP($A139,[1]Sheet1!$A$4:$S$202,13,FALSE))),"Area 4","")</f>
        <v>Area 4</v>
      </c>
      <c r="I139" s="4" t="str">
        <f>IF(AND(VLOOKUP($A139,[1]Sheet1!$A$4:$S$202,16,FALSE)&gt;=60,ISNUMBER(VLOOKUP($A139,[1]Sheet1!$A$4:$S$202,16,FALSE))),"Area 5","")</f>
        <v>Area 5</v>
      </c>
      <c r="J139" s="4" t="str">
        <f>IF(AND(VLOOKUP($A139,[1]Sheet1!$A$4:$S$202,19,FALSE)&gt;=60,ISNUMBER(VLOOKUP($A139,[1]Sheet1!$A$4:$S$202,19,FALSE))),"Area 6","")</f>
        <v>Area 6</v>
      </c>
      <c r="K139" s="4">
        <v>4400029287</v>
      </c>
    </row>
    <row r="140" spans="1:11" x14ac:dyDescent="0.25">
      <c r="A140" s="11" t="s">
        <v>292</v>
      </c>
      <c r="B140" s="5" t="s">
        <v>293</v>
      </c>
      <c r="C140" s="6" t="s">
        <v>550</v>
      </c>
      <c r="D140" s="5" t="s">
        <v>486</v>
      </c>
      <c r="E140" s="4" t="str">
        <f>IF(AND(VLOOKUP($A140,[1]Sheet1!$A$4:$S$202,4,FALSE)&gt;=60,ISNUMBER(VLOOKUP($A140,[1]Sheet1!$A$4:$S$202,4,FALSE))),"Area 1","")</f>
        <v>Area 1</v>
      </c>
      <c r="F140" s="4" t="str">
        <f>IF(AND(VLOOKUP($A140,[1]Sheet1!$A$4:$S$202,7,FALSE)&gt;=60,ISNUMBER(VLOOKUP($A140,[1]Sheet1!$A$4:$S$202,7,FALSE))),"Area 2","")</f>
        <v>Area 2</v>
      </c>
      <c r="G140" s="4" t="str">
        <f>IF(AND(VLOOKUP($A140,[1]Sheet1!$A$4:$S$202,10,FALSE)&gt;=60,ISNUMBER(VLOOKUP($A140,[1]Sheet1!$A$4:$S$202,10,FALSE))),"Area 3","")</f>
        <v>Area 3</v>
      </c>
      <c r="H140" s="4" t="str">
        <f>IF(AND(VLOOKUP($A140,[1]Sheet1!$A$4:$S$202,13,FALSE)&gt;=60,ISNUMBER(VLOOKUP($A140,[1]Sheet1!$A$4:$S$202,13,FALSE))),"Area 4","")</f>
        <v>Area 4</v>
      </c>
      <c r="I140" s="4" t="str">
        <f>IF(AND(VLOOKUP($A140,[1]Sheet1!$A$4:$S$202,16,FALSE)&gt;=60,ISNUMBER(VLOOKUP($A140,[1]Sheet1!$A$4:$S$202,16,FALSE))),"Area 5","")</f>
        <v/>
      </c>
      <c r="J140" s="4" t="str">
        <f>IF(AND(VLOOKUP($A140,[1]Sheet1!$A$4:$S$202,19,FALSE)&gt;=60,ISNUMBER(VLOOKUP($A140,[1]Sheet1!$A$4:$S$202,19,FALSE))),"Area 6","")</f>
        <v/>
      </c>
      <c r="K140" s="4">
        <v>4400029295</v>
      </c>
    </row>
    <row r="141" spans="1:11" x14ac:dyDescent="0.25">
      <c r="A141" s="11" t="s">
        <v>497</v>
      </c>
      <c r="B141" s="5" t="s">
        <v>511</v>
      </c>
      <c r="C141" s="6" t="s">
        <v>510</v>
      </c>
      <c r="D141" s="5" t="s">
        <v>487</v>
      </c>
      <c r="E141" s="4" t="s">
        <v>0</v>
      </c>
      <c r="F141" s="4" t="s">
        <v>1</v>
      </c>
      <c r="G141" s="4" t="s">
        <v>2</v>
      </c>
      <c r="H141" s="4" t="s">
        <v>3</v>
      </c>
      <c r="I141" s="4" t="s">
        <v>4</v>
      </c>
      <c r="J141" s="4"/>
      <c r="K141" s="4">
        <v>4400029367</v>
      </c>
    </row>
    <row r="142" spans="1:11" x14ac:dyDescent="0.25">
      <c r="A142" s="11" t="s">
        <v>496</v>
      </c>
      <c r="B142" s="5" t="s">
        <v>556</v>
      </c>
      <c r="C142" s="6" t="s">
        <v>555</v>
      </c>
      <c r="D142" s="5" t="s">
        <v>294</v>
      </c>
      <c r="E142" s="4" t="s">
        <v>0</v>
      </c>
      <c r="F142" s="4" t="s">
        <v>1</v>
      </c>
      <c r="G142" s="4" t="s">
        <v>2</v>
      </c>
      <c r="H142" s="4" t="s">
        <v>3</v>
      </c>
      <c r="I142" s="4" t="s">
        <v>4</v>
      </c>
      <c r="J142" s="4" t="s">
        <v>5</v>
      </c>
      <c r="K142" s="4">
        <v>4400029343</v>
      </c>
    </row>
    <row r="143" spans="1:11" x14ac:dyDescent="0.25">
      <c r="A143" s="11" t="s">
        <v>295</v>
      </c>
      <c r="B143" s="5" t="s">
        <v>554</v>
      </c>
      <c r="C143" s="6" t="s">
        <v>553</v>
      </c>
      <c r="D143" s="5" t="s">
        <v>488</v>
      </c>
      <c r="E143" s="4" t="str">
        <f>IF(AND(VLOOKUP($A143,[1]Sheet1!$A$4:$S$202,4,FALSE)&gt;=60,ISNUMBER(VLOOKUP($A143,[1]Sheet1!$A$4:$S$202,4,FALSE))),"Area 1","")</f>
        <v>Area 1</v>
      </c>
      <c r="F143" s="4" t="str">
        <f>IF(AND(VLOOKUP($A143,[1]Sheet1!$A$4:$S$202,7,FALSE)&gt;=60,ISNUMBER(VLOOKUP($A143,[1]Sheet1!$A$4:$S$202,7,FALSE))),"Area 2","")</f>
        <v/>
      </c>
      <c r="G143" s="4" t="str">
        <f>IF(AND(VLOOKUP($A143,[1]Sheet1!$A$4:$S$202,10,FALSE)&gt;=60,ISNUMBER(VLOOKUP($A143,[1]Sheet1!$A$4:$S$202,10,FALSE))),"Area 3","")</f>
        <v>Area 3</v>
      </c>
      <c r="H143" s="4" t="str">
        <f>IF(AND(VLOOKUP($A143,[1]Sheet1!$A$4:$S$202,13,FALSE)&gt;=60,ISNUMBER(VLOOKUP($A143,[1]Sheet1!$A$4:$S$202,13,FALSE))),"Area 4","")</f>
        <v/>
      </c>
      <c r="I143" s="4" t="str">
        <f>IF(AND(VLOOKUP($A143,[1]Sheet1!$A$4:$S$202,16,FALSE)&gt;=60,ISNUMBER(VLOOKUP($A143,[1]Sheet1!$A$4:$S$202,16,FALSE))),"Area 5","")</f>
        <v/>
      </c>
      <c r="J143" s="4" t="str">
        <f>IF(AND(VLOOKUP($A143,[1]Sheet1!$A$4:$S$202,19,FALSE)&gt;=60,ISNUMBER(VLOOKUP($A143,[1]Sheet1!$A$4:$S$202,19,FALSE))),"Area 6","")</f>
        <v/>
      </c>
      <c r="K143" s="4">
        <v>4400029682</v>
      </c>
    </row>
    <row r="144" spans="1:11" x14ac:dyDescent="0.25">
      <c r="A144" s="11" t="s">
        <v>296</v>
      </c>
      <c r="B144" s="5" t="s">
        <v>297</v>
      </c>
      <c r="C144" s="6" t="s">
        <v>298</v>
      </c>
      <c r="D144" s="5" t="s">
        <v>498</v>
      </c>
      <c r="E144" s="4" t="str">
        <f>IF(AND(VLOOKUP($A144,[1]Sheet1!$A$4:$S$202,4,FALSE)&gt;=60,ISNUMBER(VLOOKUP($A144,[1]Sheet1!$A$4:$S$202,4,FALSE))),"Area 1","")</f>
        <v>Area 1</v>
      </c>
      <c r="F144" s="4" t="str">
        <f>IF(AND(VLOOKUP($A144,[1]Sheet1!$A$4:$S$202,7,FALSE)&gt;=60,ISNUMBER(VLOOKUP($A144,[1]Sheet1!$A$4:$S$202,7,FALSE))),"Area 2","")</f>
        <v>Area 2</v>
      </c>
      <c r="G144" s="4" t="str">
        <f>IF(AND(VLOOKUP($A144,[1]Sheet1!$A$4:$S$202,10,FALSE)&gt;=60,ISNUMBER(VLOOKUP($A144,[1]Sheet1!$A$4:$S$202,10,FALSE))),"Area 3","")</f>
        <v>Area 3</v>
      </c>
      <c r="H144" s="4" t="str">
        <f>IF(AND(VLOOKUP($A144,[1]Sheet1!$A$4:$S$202,13,FALSE)&gt;=60,ISNUMBER(VLOOKUP($A144,[1]Sheet1!$A$4:$S$202,13,FALSE))),"Area 4","")</f>
        <v>Area 4</v>
      </c>
      <c r="I144" s="4" t="str">
        <f>IF(AND(VLOOKUP($A144,[1]Sheet1!$A$4:$S$202,16,FALSE)&gt;=60,ISNUMBER(VLOOKUP($A144,[1]Sheet1!$A$4:$S$202,16,FALSE))),"Area 5","")</f>
        <v>Area 5</v>
      </c>
      <c r="J144" s="4" t="str">
        <f>IF(AND(VLOOKUP($A144,[1]Sheet1!$A$4:$S$202,19,FALSE)&gt;=60,ISNUMBER(VLOOKUP($A144,[1]Sheet1!$A$4:$S$202,19,FALSE))),"Area 6","")</f>
        <v>Area 6</v>
      </c>
      <c r="K144" s="4">
        <v>4400029285</v>
      </c>
    </row>
    <row r="145" spans="1:11" x14ac:dyDescent="0.25">
      <c r="A145" s="11" t="s">
        <v>299</v>
      </c>
      <c r="B145" s="5" t="s">
        <v>507</v>
      </c>
      <c r="C145" s="6" t="s">
        <v>300</v>
      </c>
      <c r="D145" s="5" t="s">
        <v>489</v>
      </c>
      <c r="E145" s="4" t="str">
        <f>IF(AND(VLOOKUP($A145,[1]Sheet1!$A$4:$S$202,4,FALSE)&gt;=60,ISNUMBER(VLOOKUP($A145,[1]Sheet1!$A$4:$S$202,4,FALSE))),"Area 1","")</f>
        <v>Area 1</v>
      </c>
      <c r="F145" s="4" t="str">
        <f>IF(AND(VLOOKUP($A145,[1]Sheet1!$A$4:$S$202,7,FALSE)&gt;=60,ISNUMBER(VLOOKUP($A145,[1]Sheet1!$A$4:$S$202,7,FALSE))),"Area 2","")</f>
        <v>Area 2</v>
      </c>
      <c r="G145" s="4" t="str">
        <f>IF(AND(VLOOKUP($A145,[1]Sheet1!$A$4:$S$202,10,FALSE)&gt;=60,ISNUMBER(VLOOKUP($A145,[1]Sheet1!$A$4:$S$202,10,FALSE))),"Area 3","")</f>
        <v>Area 3</v>
      </c>
      <c r="H145" s="4" t="str">
        <f>IF(AND(VLOOKUP($A145,[1]Sheet1!$A$4:$S$202,13,FALSE)&gt;=60,ISNUMBER(VLOOKUP($A145,[1]Sheet1!$A$4:$S$202,13,FALSE))),"Area 4","")</f>
        <v>Area 4</v>
      </c>
      <c r="I145" s="4" t="str">
        <f>IF(AND(VLOOKUP($A145,[1]Sheet1!$A$4:$S$202,16,FALSE)&gt;=60,ISNUMBER(VLOOKUP($A145,[1]Sheet1!$A$4:$S$202,16,FALSE))),"Area 5","")</f>
        <v/>
      </c>
      <c r="J145" s="4" t="str">
        <f>IF(AND(VLOOKUP($A145,[1]Sheet1!$A$4:$S$202,19,FALSE)&gt;=60,ISNUMBER(VLOOKUP($A145,[1]Sheet1!$A$4:$S$202,19,FALSE))),"Area 6","")</f>
        <v>Area 6</v>
      </c>
      <c r="K145" s="4">
        <v>4400029248</v>
      </c>
    </row>
    <row r="146" spans="1:11" x14ac:dyDescent="0.25">
      <c r="A146" s="11" t="s">
        <v>301</v>
      </c>
      <c r="B146" s="5" t="s">
        <v>302</v>
      </c>
      <c r="C146" s="6" t="s">
        <v>533</v>
      </c>
      <c r="D146" s="5" t="s">
        <v>490</v>
      </c>
      <c r="E146" s="4" t="str">
        <f>IF(AND(VLOOKUP($A146,[1]Sheet1!$A$4:$S$202,4,FALSE)&gt;=60,ISNUMBER(VLOOKUP($A146,[1]Sheet1!$A$4:$S$202,4,FALSE))),"Area 1","")</f>
        <v>Area 1</v>
      </c>
      <c r="F146" s="4" t="str">
        <f>IF(AND(VLOOKUP($A146,[1]Sheet1!$A$4:$S$202,7,FALSE)&gt;=60,ISNUMBER(VLOOKUP($A146,[1]Sheet1!$A$4:$S$202,7,FALSE))),"Area 2","")</f>
        <v>Area 2</v>
      </c>
      <c r="G146" s="4" t="str">
        <f>IF(AND(VLOOKUP($A146,[1]Sheet1!$A$4:$S$202,10,FALSE)&gt;=60,ISNUMBER(VLOOKUP($A146,[1]Sheet1!$A$4:$S$202,10,FALSE))),"Area 3","")</f>
        <v>Area 3</v>
      </c>
      <c r="H146" s="4" t="str">
        <f>IF(AND(VLOOKUP($A146,[1]Sheet1!$A$4:$S$202,13,FALSE)&gt;=60,ISNUMBER(VLOOKUP($A146,[1]Sheet1!$A$4:$S$202,13,FALSE))),"Area 4","")</f>
        <v>Area 4</v>
      </c>
      <c r="I146" s="4" t="str">
        <f>IF(AND(VLOOKUP($A146,[1]Sheet1!$A$4:$S$202,16,FALSE)&gt;=60,ISNUMBER(VLOOKUP($A146,[1]Sheet1!$A$4:$S$202,16,FALSE))),"Area 5","")</f>
        <v>Area 5</v>
      </c>
      <c r="J146" s="4" t="str">
        <f>IF(AND(VLOOKUP($A146,[1]Sheet1!$A$4:$S$202,19,FALSE)&gt;=60,ISNUMBER(VLOOKUP($A146,[1]Sheet1!$A$4:$S$202,19,FALSE))),"Area 6","")</f>
        <v>Area 6</v>
      </c>
      <c r="K146" s="4">
        <v>4400029315</v>
      </c>
    </row>
    <row r="147" spans="1:11" x14ac:dyDescent="0.25">
      <c r="A147" s="11" t="s">
        <v>303</v>
      </c>
      <c r="B147" s="5" t="s">
        <v>506</v>
      </c>
      <c r="C147" s="6" t="s">
        <v>505</v>
      </c>
      <c r="D147" s="5" t="s">
        <v>491</v>
      </c>
      <c r="E147" s="4" t="str">
        <f>IF(AND(VLOOKUP($A147,[1]Sheet1!$A$4:$S$202,4,FALSE)&gt;=60,ISNUMBER(VLOOKUP($A147,[1]Sheet1!$A$4:$S$202,4,FALSE))),"Area 1","")</f>
        <v>Area 1</v>
      </c>
      <c r="F147" s="4" t="str">
        <f>IF(AND(VLOOKUP($A147,[1]Sheet1!$A$4:$S$202,7,FALSE)&gt;=60,ISNUMBER(VLOOKUP($A147,[1]Sheet1!$A$4:$S$202,7,FALSE))),"Area 2","")</f>
        <v>Area 2</v>
      </c>
      <c r="G147" s="4" t="str">
        <f>IF(AND(VLOOKUP($A147,[1]Sheet1!$A$4:$S$202,10,FALSE)&gt;=60,ISNUMBER(VLOOKUP($A147,[1]Sheet1!$A$4:$S$202,10,FALSE))),"Area 3","")</f>
        <v>Area 3</v>
      </c>
      <c r="H147" s="4" t="str">
        <f>IF(AND(VLOOKUP($A147,[1]Sheet1!$A$4:$S$202,13,FALSE)&gt;=60,ISNUMBER(VLOOKUP($A147,[1]Sheet1!$A$4:$S$202,13,FALSE))),"Area 4","")</f>
        <v>Area 4</v>
      </c>
      <c r="I147" s="4" t="str">
        <f>IF(AND(VLOOKUP($A147,[1]Sheet1!$A$4:$S$202,16,FALSE)&gt;=60,ISNUMBER(VLOOKUP($A147,[1]Sheet1!$A$4:$S$202,16,FALSE))),"Area 5","")</f>
        <v>Area 5</v>
      </c>
      <c r="J147" s="4" t="str">
        <f>IF(AND(VLOOKUP($A147,[1]Sheet1!$A$4:$S$202,19,FALSE)&gt;=60,ISNUMBER(VLOOKUP($A147,[1]Sheet1!$A$4:$S$202,19,FALSE))),"Area 6","")</f>
        <v>Area 6</v>
      </c>
      <c r="K147" s="4">
        <v>4400029363</v>
      </c>
    </row>
    <row r="148" spans="1:11" x14ac:dyDescent="0.25">
      <c r="A148" s="11" t="s">
        <v>304</v>
      </c>
      <c r="B148" s="5" t="s">
        <v>580</v>
      </c>
      <c r="C148" s="6" t="s">
        <v>579</v>
      </c>
      <c r="D148" s="8" t="s">
        <v>499</v>
      </c>
      <c r="E148" s="4" t="str">
        <f>IF(AND(VLOOKUP($A148,[1]Sheet1!$A$4:$S$202,4,FALSE)&gt;=60,ISNUMBER(VLOOKUP($A148,[1]Sheet1!$A$4:$S$202,4,FALSE))),"Area 1","")</f>
        <v>Area 1</v>
      </c>
      <c r="F148" s="4" t="str">
        <f>IF(AND(VLOOKUP($A148,[1]Sheet1!$A$4:$S$202,7,FALSE)&gt;=60,ISNUMBER(VLOOKUP($A148,[1]Sheet1!$A$4:$S$202,7,FALSE))),"Area 2","")</f>
        <v>Area 2</v>
      </c>
      <c r="G148" s="4" t="str">
        <f>IF(AND(VLOOKUP($A148,[1]Sheet1!$A$4:$S$202,10,FALSE)&gt;=60,ISNUMBER(VLOOKUP($A148,[1]Sheet1!$A$4:$S$202,10,FALSE))),"Area 3","")</f>
        <v>Area 3</v>
      </c>
      <c r="H148" s="4" t="str">
        <f>IF(AND(VLOOKUP($A148,[1]Sheet1!$A$4:$S$202,13,FALSE)&gt;=60,ISNUMBER(VLOOKUP($A148,[1]Sheet1!$A$4:$S$202,13,FALSE))),"Area 4","")</f>
        <v>Area 4</v>
      </c>
      <c r="I148" s="4" t="str">
        <f>IF(AND(VLOOKUP($A148,[1]Sheet1!$A$4:$S$202,16,FALSE)&gt;=60,ISNUMBER(VLOOKUP($A148,[1]Sheet1!$A$4:$S$202,16,FALSE))),"Area 5","")</f>
        <v>Area 5</v>
      </c>
      <c r="J148" s="4" t="str">
        <f>IF(AND(VLOOKUP($A148,[1]Sheet1!$A$4:$S$202,19,FALSE)&gt;=60,ISNUMBER(VLOOKUP($A148,[1]Sheet1!$A$4:$S$202,19,FALSE))),"Area 6","")</f>
        <v>Area 6</v>
      </c>
      <c r="K148" s="4">
        <v>4400029693</v>
      </c>
    </row>
    <row r="149" spans="1:11" x14ac:dyDescent="0.25">
      <c r="A149" s="11" t="s">
        <v>500</v>
      </c>
      <c r="B149" s="6" t="s">
        <v>504</v>
      </c>
      <c r="C149" s="6" t="s">
        <v>503</v>
      </c>
      <c r="D149" s="5" t="s">
        <v>492</v>
      </c>
      <c r="E149" s="4" t="s">
        <v>0</v>
      </c>
      <c r="F149" s="4" t="s">
        <v>1</v>
      </c>
      <c r="G149" s="4" t="s">
        <v>2</v>
      </c>
      <c r="H149" s="4" t="s">
        <v>3</v>
      </c>
      <c r="I149" s="4" t="s">
        <v>4</v>
      </c>
      <c r="J149" s="4" t="s">
        <v>5</v>
      </c>
      <c r="K149" s="4">
        <v>4400029284</v>
      </c>
    </row>
    <row r="150" spans="1:11" x14ac:dyDescent="0.25">
      <c r="A150" s="11" t="s">
        <v>305</v>
      </c>
      <c r="B150" s="6" t="s">
        <v>306</v>
      </c>
      <c r="C150" s="6" t="s">
        <v>307</v>
      </c>
      <c r="D150" s="5" t="s">
        <v>607</v>
      </c>
      <c r="E150" s="4" t="str">
        <f>IF(AND(VLOOKUP($A150,[1]Sheet1!$A$4:$S$202,4,FALSE)&gt;=60,ISNUMBER(VLOOKUP($A150,[1]Sheet1!$A$4:$S$202,4,FALSE))),"Area 1","")</f>
        <v>Area 1</v>
      </c>
      <c r="F150" s="4" t="str">
        <f>IF(AND(VLOOKUP($A150,[1]Sheet1!$A$4:$S$202,7,FALSE)&gt;=60,ISNUMBER(VLOOKUP($A150,[1]Sheet1!$A$4:$S$202,7,FALSE))),"Area 2","")</f>
        <v>Area 2</v>
      </c>
      <c r="G150" s="4" t="str">
        <f>IF(AND(VLOOKUP($A150,[1]Sheet1!$A$4:$S$202,10,FALSE)&gt;=60,ISNUMBER(VLOOKUP($A150,[1]Sheet1!$A$4:$S$202,10,FALSE))),"Area 3","")</f>
        <v>Area 3</v>
      </c>
      <c r="H150" s="4" t="str">
        <f>IF(AND(VLOOKUP($A150,[1]Sheet1!$A$4:$S$202,13,FALSE)&gt;=60,ISNUMBER(VLOOKUP($A150,[1]Sheet1!$A$4:$S$202,13,FALSE))),"Area 4","")</f>
        <v>Area 4</v>
      </c>
      <c r="I150" s="4" t="str">
        <f>IF(AND(VLOOKUP($A150,[1]Sheet1!$A$4:$S$202,16,FALSE)&gt;=60,ISNUMBER(VLOOKUP($A150,[1]Sheet1!$A$4:$S$202,16,FALSE))),"Area 5","")</f>
        <v>Area 5</v>
      </c>
      <c r="J150" s="4" t="str">
        <f>IF(AND(VLOOKUP($A150,[1]Sheet1!$A$4:$S$202,19,FALSE)&gt;=60,ISNUMBER(VLOOKUP($A150,[1]Sheet1!$A$4:$S$202,19,FALSE))),"Area 6","")</f>
        <v>Area 6</v>
      </c>
      <c r="K150" s="4">
        <v>4400029725</v>
      </c>
    </row>
    <row r="151" spans="1:11" x14ac:dyDescent="0.25">
      <c r="A151" s="11" t="s">
        <v>308</v>
      </c>
      <c r="B151" s="6" t="s">
        <v>310</v>
      </c>
      <c r="C151" s="6" t="s">
        <v>311</v>
      </c>
      <c r="D151" s="5" t="s">
        <v>309</v>
      </c>
      <c r="E151" s="4" t="str">
        <f>IF(AND(VLOOKUP($A151,[1]Sheet1!$A$4:$S$202,4,FALSE)&gt;=60,ISNUMBER(VLOOKUP($A151,[1]Sheet1!$A$4:$S$202,4,FALSE))),"Area 1","")</f>
        <v/>
      </c>
      <c r="F151" s="4" t="str">
        <f>IF(AND(VLOOKUP($A151,[1]Sheet1!$A$4:$S$202,7,FALSE)&gt;=60,ISNUMBER(VLOOKUP($A151,[1]Sheet1!$A$4:$S$202,7,FALSE))),"Area 2","")</f>
        <v/>
      </c>
      <c r="G151" s="4" t="str">
        <f>IF(AND(VLOOKUP($A151,[1]Sheet1!$A$4:$S$202,10,FALSE)&gt;=60,ISNUMBER(VLOOKUP($A151,[1]Sheet1!$A$4:$S$202,10,FALSE))),"Area 3","")</f>
        <v>Area 3</v>
      </c>
      <c r="H151" s="4" t="str">
        <f>IF(AND(VLOOKUP($A151,[1]Sheet1!$A$4:$S$202,13,FALSE)&gt;=60,ISNUMBER(VLOOKUP($A151,[1]Sheet1!$A$4:$S$202,13,FALSE))),"Area 4","")</f>
        <v>Area 4</v>
      </c>
      <c r="I151" s="4" t="str">
        <f>IF(AND(VLOOKUP($A151,[1]Sheet1!$A$4:$S$202,16,FALSE)&gt;=60,ISNUMBER(VLOOKUP($A151,[1]Sheet1!$A$4:$S$202,16,FALSE))),"Area 5","")</f>
        <v/>
      </c>
      <c r="J151" s="4" t="str">
        <f>IF(AND(VLOOKUP($A151,[1]Sheet1!$A$4:$S$202,19,FALSE)&gt;=60,ISNUMBER(VLOOKUP($A151,[1]Sheet1!$A$4:$S$202,19,FALSE))),"Area 6","")</f>
        <v/>
      </c>
      <c r="K151" s="4">
        <v>4400029314</v>
      </c>
    </row>
    <row r="152" spans="1:11" x14ac:dyDescent="0.25">
      <c r="A152" s="11" t="s">
        <v>312</v>
      </c>
      <c r="B152" s="5" t="s">
        <v>522</v>
      </c>
      <c r="C152" s="6" t="s">
        <v>523</v>
      </c>
      <c r="D152" s="5" t="s">
        <v>313</v>
      </c>
      <c r="E152" s="4" t="str">
        <f>IF(AND(VLOOKUP($A152,[1]Sheet1!$A$4:$S$202,4,FALSE)&gt;=60,ISNUMBER(VLOOKUP($A152,[1]Sheet1!$A$4:$S$202,4,FALSE))),"Area 1","")</f>
        <v>Area 1</v>
      </c>
      <c r="F152" s="4" t="str">
        <f>IF(AND(VLOOKUP($A152,[1]Sheet1!$A$4:$S$202,7,FALSE)&gt;=60,ISNUMBER(VLOOKUP($A152,[1]Sheet1!$A$4:$S$202,7,FALSE))),"Area 2","")</f>
        <v>Area 2</v>
      </c>
      <c r="G152" s="4" t="str">
        <f>IF(AND(VLOOKUP($A152,[1]Sheet1!$A$4:$S$202,10,FALSE)&gt;=60,ISNUMBER(VLOOKUP($A152,[1]Sheet1!$A$4:$S$202,10,FALSE))),"Area 3","")</f>
        <v>Area 3</v>
      </c>
      <c r="H152" s="4" t="str">
        <f>IF(AND(VLOOKUP($A152,[1]Sheet1!$A$4:$S$202,13,FALSE)&gt;=60,ISNUMBER(VLOOKUP($A152,[1]Sheet1!$A$4:$S$202,13,FALSE))),"Area 4","")</f>
        <v>Area 4</v>
      </c>
      <c r="I152" s="4" t="str">
        <f>IF(AND(VLOOKUP($A152,[1]Sheet1!$A$4:$S$202,16,FALSE)&gt;=60,ISNUMBER(VLOOKUP($A152,[1]Sheet1!$A$4:$S$202,16,FALSE))),"Area 5","")</f>
        <v>Area 5</v>
      </c>
      <c r="J152" s="4" t="str">
        <f>IF(AND(VLOOKUP($A152,[1]Sheet1!$A$4:$S$202,19,FALSE)&gt;=60,ISNUMBER(VLOOKUP($A152,[1]Sheet1!$A$4:$S$202,19,FALSE))),"Area 6","")</f>
        <v/>
      </c>
      <c r="K152" s="4">
        <v>4400029247</v>
      </c>
    </row>
    <row r="153" spans="1:11" x14ac:dyDescent="0.25">
      <c r="A153" s="11" t="s">
        <v>314</v>
      </c>
      <c r="B153" s="6" t="s">
        <v>600</v>
      </c>
      <c r="C153" s="6" t="s">
        <v>601</v>
      </c>
      <c r="D153" s="5" t="s">
        <v>493</v>
      </c>
      <c r="E153" s="4" t="str">
        <f>IF(AND(VLOOKUP($A153,[1]Sheet1!$A$4:$S$202,4,FALSE)&gt;=60,ISNUMBER(VLOOKUP($A153,[1]Sheet1!$A$4:$S$202,4,FALSE))),"Area 1","")</f>
        <v>Area 1</v>
      </c>
      <c r="F153" s="4" t="str">
        <f>IF(AND(VLOOKUP($A153,[1]Sheet1!$A$4:$S$202,7,FALSE)&gt;=60,ISNUMBER(VLOOKUP($A153,[1]Sheet1!$A$4:$S$202,7,FALSE))),"Area 2","")</f>
        <v>Area 2</v>
      </c>
      <c r="G153" s="4" t="str">
        <f>IF(AND(VLOOKUP($A153,[1]Sheet1!$A$4:$S$202,10,FALSE)&gt;=60,ISNUMBER(VLOOKUP($A153,[1]Sheet1!$A$4:$S$202,10,FALSE))),"Area 3","")</f>
        <v>Area 3</v>
      </c>
      <c r="H153" s="4" t="str">
        <f>IF(AND(VLOOKUP($A153,[1]Sheet1!$A$4:$S$202,13,FALSE)&gt;=60,ISNUMBER(VLOOKUP($A153,[1]Sheet1!$A$4:$S$202,13,FALSE))),"Area 4","")</f>
        <v>Area 4</v>
      </c>
      <c r="I153" s="4" t="str">
        <f>IF(AND(VLOOKUP($A153,[1]Sheet1!$A$4:$S$202,16,FALSE)&gt;=60,ISNUMBER(VLOOKUP($A153,[1]Sheet1!$A$4:$S$202,16,FALSE))),"Area 5","")</f>
        <v>Area 5</v>
      </c>
      <c r="J153" s="4" t="str">
        <f>IF(AND(VLOOKUP($A153,[1]Sheet1!$A$4:$S$202,19,FALSE)&gt;=60,ISNUMBER(VLOOKUP($A153,[1]Sheet1!$A$4:$S$202,19,FALSE))),"Area 6","")</f>
        <v>Area 6</v>
      </c>
      <c r="K153" s="4">
        <v>4400029309</v>
      </c>
    </row>
    <row r="154" spans="1:11" x14ac:dyDescent="0.25">
      <c r="A154" s="11" t="s">
        <v>315</v>
      </c>
      <c r="B154" s="5" t="s">
        <v>316</v>
      </c>
      <c r="C154" s="6" t="s">
        <v>317</v>
      </c>
      <c r="D154" s="5" t="s">
        <v>494</v>
      </c>
      <c r="E154" s="4" t="str">
        <f>IF(AND(VLOOKUP($A154,[1]Sheet1!$A$4:$S$202,4,FALSE)&gt;=60,ISNUMBER(VLOOKUP($A154,[1]Sheet1!$A$4:$S$202,4,FALSE))),"Area 1","")</f>
        <v>Area 1</v>
      </c>
      <c r="F154" s="4" t="str">
        <f>IF(AND(VLOOKUP($A154,[1]Sheet1!$A$4:$S$202,7,FALSE)&gt;=60,ISNUMBER(VLOOKUP($A154,[1]Sheet1!$A$4:$S$202,7,FALSE))),"Area 2","")</f>
        <v>Area 2</v>
      </c>
      <c r="G154" s="4" t="str">
        <f>IF(AND(VLOOKUP($A154,[1]Sheet1!$A$4:$S$202,10,FALSE)&gt;=60,ISNUMBER(VLOOKUP($A154,[1]Sheet1!$A$4:$S$202,10,FALSE))),"Area 3","")</f>
        <v>Area 3</v>
      </c>
      <c r="H154" s="4" t="str">
        <f>IF(AND(VLOOKUP($A154,[1]Sheet1!$A$4:$S$202,13,FALSE)&gt;=60,ISNUMBER(VLOOKUP($A154,[1]Sheet1!$A$4:$S$202,13,FALSE))),"Area 4","")</f>
        <v>Area 4</v>
      </c>
      <c r="I154" s="4" t="str">
        <f>IF(AND(VLOOKUP($A154,[1]Sheet1!$A$4:$S$202,16,FALSE)&gt;=60,ISNUMBER(VLOOKUP($A154,[1]Sheet1!$A$4:$S$202,16,FALSE))),"Area 5","")</f>
        <v>Area 5</v>
      </c>
      <c r="J154" s="4" t="str">
        <f>IF(AND(VLOOKUP($A154,[1]Sheet1!$A$4:$S$202,19,FALSE)&gt;=60,ISNUMBER(VLOOKUP($A154,[1]Sheet1!$A$4:$S$202,19,FALSE))),"Area 6","")</f>
        <v>Area 6</v>
      </c>
      <c r="K154" s="4">
        <v>4400029311</v>
      </c>
    </row>
    <row r="155" spans="1:11" x14ac:dyDescent="0.25">
      <c r="A155" s="11" t="s">
        <v>318</v>
      </c>
      <c r="B155" s="5" t="s">
        <v>538</v>
      </c>
      <c r="C155" s="6" t="s">
        <v>537</v>
      </c>
      <c r="D155" s="5" t="s">
        <v>495</v>
      </c>
      <c r="E155" s="4" t="str">
        <f>IF(AND(VLOOKUP($A155,[1]Sheet1!$A$4:$S$202,4,FALSE)&gt;=60,ISNUMBER(VLOOKUP($A155,[1]Sheet1!$A$4:$S$202,4,FALSE))),"Area 1","")</f>
        <v>Area 1</v>
      </c>
      <c r="F155" s="4" t="str">
        <f>IF(AND(VLOOKUP($A155,[1]Sheet1!$A$4:$S$202,7,FALSE)&gt;=60,ISNUMBER(VLOOKUP($A155,[1]Sheet1!$A$4:$S$202,7,FALSE))),"Area 2","")</f>
        <v>Area 2</v>
      </c>
      <c r="G155" s="4" t="str">
        <f>IF(AND(VLOOKUP($A155,[1]Sheet1!$A$4:$S$202,10,FALSE)&gt;=60,ISNUMBER(VLOOKUP($A155,[1]Sheet1!$A$4:$S$202,10,FALSE))),"Area 3","")</f>
        <v>Area 3</v>
      </c>
      <c r="H155" s="4" t="str">
        <f>IF(AND(VLOOKUP($A155,[1]Sheet1!$A$4:$S$202,13,FALSE)&gt;=60,ISNUMBER(VLOOKUP($A155,[1]Sheet1!$A$4:$S$202,13,FALSE))),"Area 4","")</f>
        <v>Area 4</v>
      </c>
      <c r="I155" s="4" t="str">
        <f>IF(AND(VLOOKUP($A155,[1]Sheet1!$A$4:$S$202,16,FALSE)&gt;=60,ISNUMBER(VLOOKUP($A155,[1]Sheet1!$A$4:$S$202,16,FALSE))),"Area 5","")</f>
        <v>Area 5</v>
      </c>
      <c r="J155" s="4" t="str">
        <f>IF(AND(VLOOKUP($A155,[1]Sheet1!$A$4:$S$202,19,FALSE)&gt;=60,ISNUMBER(VLOOKUP($A155,[1]Sheet1!$A$4:$S$202,19,FALSE))),"Area 6","")</f>
        <v>Area 6</v>
      </c>
      <c r="K155" s="4">
        <v>4400029317</v>
      </c>
    </row>
  </sheetData>
  <autoFilter ref="A1:J155"/>
  <pageMargins left="0.7" right="0.7" top="0.75" bottom="0.75" header="0.3" footer="0.3"/>
  <pageSetup orientation="portrait" verticalDpi="599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Company>State of Louisiana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Austin Bachman</dc:creator>
  <cp:lastModifiedBy>Amy Vincent</cp:lastModifiedBy>
  <dcterms:created xsi:type="dcterms:W3CDTF">2023-07-13T20:42:48Z</dcterms:created>
  <dcterms:modified xsi:type="dcterms:W3CDTF">2024-10-22T19:36:49Z</dcterms:modified>
</cp:coreProperties>
</file>