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white\Desktop\"/>
    </mc:Choice>
  </mc:AlternateContent>
  <bookViews>
    <workbookView xWindow="0" yWindow="0" windowWidth="20160" windowHeight="905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14" i="1"/>
  <c r="E25" i="1" l="1"/>
  <c r="E37" i="1" l="1"/>
  <c r="E36" i="1"/>
  <c r="E12" i="1" l="1"/>
  <c r="E13" i="1"/>
  <c r="E26" i="1" l="1"/>
  <c r="E27" i="1"/>
  <c r="E28" i="1"/>
  <c r="E29" i="1"/>
  <c r="E30" i="1"/>
  <c r="E31" i="1"/>
  <c r="E32" i="1"/>
  <c r="E33" i="1"/>
  <c r="E34" i="1"/>
  <c r="E35" i="1"/>
  <c r="E41" i="1" l="1"/>
  <c r="E16" i="1" l="1"/>
  <c r="E17" i="1"/>
  <c r="E11" i="1"/>
  <c r="E8" i="1" l="1"/>
  <c r="E38" i="1" s="1"/>
  <c r="E40" i="1" l="1"/>
  <c r="E43" i="1" s="1"/>
  <c r="E44" i="1" s="1"/>
</calcChain>
</file>

<file path=xl/sharedStrings.xml><?xml version="1.0" encoding="utf-8"?>
<sst xmlns="http://schemas.openxmlformats.org/spreadsheetml/2006/main" count="101" uniqueCount="91">
  <si>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</si>
  <si>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</si>
  <si>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</si>
  <si>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</si>
  <si>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</si>
  <si>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</si>
  <si>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</si>
  <si>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</si>
  <si>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</si>
  <si>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</si>
  <si>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</si>
  <si>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</si>
  <si>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</si>
  <si>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</si>
  <si>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</si>
  <si>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</si>
  <si>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</si>
  <si>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</si>
  <si>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</si>
  <si>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</si>
  <si>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</si>
  <si>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Spray-In Bedliner</t>
  </si>
  <si>
    <t>Trailer Tow Package</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</si>
  <si>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</si>
  <si>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</si>
  <si>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</si>
  <si>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</si>
  <si>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</si>
  <si>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</si>
  <si>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</si>
  <si>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</si>
  <si>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</si>
  <si>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</si>
  <si>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LPAA Approval No</t>
  </si>
  <si>
    <t>Phone:</t>
  </si>
  <si>
    <t>Email:</t>
  </si>
  <si>
    <t>Shopping Cart</t>
  </si>
  <si>
    <t>Vendor Information</t>
  </si>
  <si>
    <t xml:space="preserve">Vendor No. </t>
  </si>
  <si>
    <t>Contact Name:</t>
  </si>
  <si>
    <t>Agency Name</t>
  </si>
  <si>
    <t xml:space="preserve">Ford F-150 Regular Cab </t>
  </si>
  <si>
    <t>Courtesy Ford</t>
  </si>
  <si>
    <t>F1C</t>
  </si>
  <si>
    <t>RWD w/ 3.3L V6 FFV Engine</t>
  </si>
  <si>
    <t>F1E</t>
  </si>
  <si>
    <t>4WD w/ 3.3L V6 FFV Engine</t>
  </si>
  <si>
    <t>RWD w/ 5.0L V8 FFV Engine</t>
  </si>
  <si>
    <t>4WD w/ 5.0L V8 FFV Engine</t>
  </si>
  <si>
    <t>RWD w/ 3.3L V6 FFV Engine LWB</t>
  </si>
  <si>
    <t>F1C - 141WB</t>
  </si>
  <si>
    <t>F1E - 141WB</t>
  </si>
  <si>
    <t>4WD w/ 3.3L V6 FFV Engine LWB</t>
  </si>
  <si>
    <t>(UM) Agate Black</t>
  </si>
  <si>
    <t>(JS) Iconic Silver</t>
  </si>
  <si>
    <t>(YZ) Oxford White</t>
  </si>
  <si>
    <t>(PQ) Race Red</t>
  </si>
  <si>
    <t>(D1) Stone Grey</t>
  </si>
  <si>
    <t>Mike Solomon</t>
  </si>
  <si>
    <t>337-332-2145</t>
  </si>
  <si>
    <t>msolomon@courtesyautomotive.com</t>
  </si>
  <si>
    <t>Carpeting and Floor Mats</t>
  </si>
  <si>
    <t>18B</t>
  </si>
  <si>
    <t>Running Boards, Black Platform</t>
  </si>
  <si>
    <t>47R</t>
  </si>
  <si>
    <t>Daytime Running Lamps</t>
  </si>
  <si>
    <t>Cruise Control</t>
  </si>
  <si>
    <t>50S</t>
  </si>
  <si>
    <t>96W</t>
  </si>
  <si>
    <t>76R</t>
  </si>
  <si>
    <t>Reverse Sensing System</t>
  </si>
  <si>
    <t>53A</t>
  </si>
  <si>
    <t>53B</t>
  </si>
  <si>
    <t>Class IV Trailer Hitch</t>
  </si>
  <si>
    <t>67T</t>
  </si>
  <si>
    <t>Trailer Brake Contoller</t>
  </si>
  <si>
    <t>F1C-995</t>
  </si>
  <si>
    <t>F1E-995</t>
  </si>
  <si>
    <t>Skid Plates (4x4 only)</t>
  </si>
  <si>
    <t>Rear Window Defroster w/ Privacy Glass</t>
  </si>
  <si>
    <t>57Q/924</t>
  </si>
  <si>
    <t>Power Windows and Door Locks</t>
  </si>
  <si>
    <t>85A</t>
  </si>
  <si>
    <t>(HX) Anti-Matter Blue</t>
  </si>
  <si>
    <t>(M7) Carbonized Gray</t>
  </si>
  <si>
    <t>All Weather Rubber Mats (Must select 168, deletes carpet mats)</t>
  </si>
  <si>
    <t>RWD w/ 5.0L V8 FFV Engine LWB</t>
  </si>
  <si>
    <t>4WD w/ 5.0L V8 FFV Engine LWB</t>
  </si>
  <si>
    <t>995 - 141WB</t>
  </si>
  <si>
    <t>120-360 days</t>
  </si>
  <si>
    <t>(B3) Atlas Blue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</si>
</sst>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0" borderId="17" xfId="0" applyFont="1" applyFill="1" applyBorder="1" applyAlignment="1">
      <alignment horizontal="right"/>
    </xf>
    <xf numFmtId="0" fontId="0" fillId="5" borderId="6" xfId="0" applyFill="1" applyBorder="1" applyAlignment="1" applyProtection="1">
      <alignment horizontal="left"/>
      <protection locked="0"/>
    </xf>
    <xf numFmtId="0" fontId="0" fillId="4" borderId="4" xfId="0" applyFill="1" applyBorder="1" applyAlignment="1" applyProtection="1">
      <alignment wrapText="1"/>
      <protection hidden="1"/>
    </xf>
    <xf numFmtId="0" fontId="0" fillId="4" borderId="5" xfId="0" applyFill="1" applyBorder="1" applyProtection="1">
      <protection hidden="1"/>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0"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0" fillId="0" borderId="5" xfId="0" applyBorder="1" applyAlignment="1" applyProtection="1">
      <alignment horizontal="left"/>
      <protection hidden="1"/>
    </xf>
    <xf numFmtId="0" fontId="0" fillId="4" borderId="0" xfId="0" applyFill="1" applyAlignment="1">
      <alignment horizontal="left"/>
    </xf>
    <xf numFmtId="0" fontId="2" fillId="4" borderId="6" xfId="0" applyFont="1" applyFill="1" applyBorder="1" applyAlignment="1">
      <alignment horizontal="center"/>
    </xf>
    <xf numFmtId="0" fontId="0" fillId="0" borderId="5" xfId="0" applyBorder="1" applyAlignment="1" applyProtection="1">
      <alignment horizontal="center"/>
      <protection hidden="1"/>
    </xf>
    <xf numFmtId="44" fontId="5" fillId="4" borderId="5" xfId="1" applyFont="1" applyFill="1" applyBorder="1" applyProtection="1">
      <protection hidden="1"/>
    </xf>
    <xf numFmtId="44" fontId="5" fillId="0" borderId="5" xfId="1" applyFont="1" applyFill="1" applyBorder="1" applyProtection="1">
      <protection hidden="1"/>
    </xf>
    <xf numFmtId="44" fontId="0" fillId="4" borderId="5" xfId="1" applyFont="1" applyFill="1" applyBorder="1" applyAlignment="1" applyProtection="1">
      <protection hidden="1"/>
    </xf>
    <xf numFmtId="0" fontId="0" fillId="0" borderId="4" xfId="0" applyFill="1" applyBorder="1" applyAlignment="1" applyProtection="1">
      <alignment horizontal="center" wrapText="1"/>
      <protection hidden="1"/>
    </xf>
    <xf numFmtId="0" fontId="0" fillId="0" borderId="16"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0" fontId="2" fillId="0" borderId="4" xfId="0" applyFont="1" applyBorder="1" applyAlignment="1">
      <alignment horizontal="right" wrapText="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zoomScaleNormal="10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27.25" customHeight="1" thickTop="1" x14ac:dyDescent="0.45">
      <c r="A1" s="45" t="s">
        <v>0</v>
      </c>
      <c r="B1" s="46"/>
      <c r="C1" s="46"/>
      <c r="D1" s="46"/>
      <c r="E1" s="47"/>
    </row>
    <row r="2" spans="1:8" ht="21" x14ac:dyDescent="0.5">
      <c r="A2" s="48" t="s">
        <v>1</v>
      </c>
      <c r="B2" s="49"/>
      <c r="C2" s="49"/>
      <c r="D2" s="49"/>
      <c r="E2" s="50"/>
    </row>
    <row r="3" spans="1:8" ht="201" customHeight="1" x14ac:dyDescent="0.35">
      <c r="A3" s="51" t="s">
        <v>2</v>
      </c>
      <c r="B3" s="52"/>
      <c r="C3" s="52"/>
      <c r="D3" s="52"/>
      <c r="E3" s="53"/>
    </row>
    <row r="4" spans="1:8" ht="21" x14ac:dyDescent="0.5">
      <c r="A4" s="31" t="s">
        <v>41</v>
      </c>
      <c r="B4" s="1" t="s">
        <v>3</v>
      </c>
      <c r="C4" s="2">
        <v>70</v>
      </c>
      <c r="D4" s="3" t="s">
        <v>4</v>
      </c>
      <c r="E4" s="29" t="s">
        <v>89</v>
      </c>
    </row>
    <row r="5" spans="1:8" x14ac:dyDescent="0.35">
      <c r="A5" s="4" t="s">
        <v>5</v>
      </c>
      <c r="B5" s="30">
        <v>4400023793</v>
      </c>
      <c r="C5" s="1" t="s">
        <v>6</v>
      </c>
      <c r="D5" s="54" t="s">
        <v>42</v>
      </c>
      <c r="E5" s="55"/>
      <c r="H5" s="6"/>
    </row>
    <row r="6" spans="1:8" ht="21" x14ac:dyDescent="0.5">
      <c r="A6" s="56" t="s">
        <v>7</v>
      </c>
      <c r="B6" s="57"/>
      <c r="C6" s="57"/>
      <c r="D6" s="57"/>
      <c r="E6" s="58"/>
    </row>
    <row r="7" spans="1:8" x14ac:dyDescent="0.35">
      <c r="A7" s="7" t="s">
        <v>8</v>
      </c>
      <c r="B7" s="8" t="s">
        <v>9</v>
      </c>
      <c r="C7" s="8" t="s">
        <v>10</v>
      </c>
      <c r="D7" s="8" t="s">
        <v>11</v>
      </c>
      <c r="E7" s="9" t="s">
        <v>12</v>
      </c>
    </row>
    <row r="8" spans="1:8" ht="33" customHeight="1" x14ac:dyDescent="0.35">
      <c r="A8" s="10" t="s">
        <v>44</v>
      </c>
      <c r="B8" s="11" t="s">
        <v>43</v>
      </c>
      <c r="C8" s="12">
        <v>27987</v>
      </c>
      <c r="D8" s="13"/>
      <c r="E8" s="14">
        <f>C8*D8</f>
        <v>0</v>
      </c>
    </row>
    <row r="9" spans="1:8" ht="18.5" x14ac:dyDescent="0.45">
      <c r="A9" s="59" t="s">
        <v>13</v>
      </c>
      <c r="B9" s="60"/>
      <c r="C9" s="60"/>
      <c r="D9" s="60"/>
      <c r="E9" s="61"/>
    </row>
    <row r="10" spans="1:8" x14ac:dyDescent="0.35">
      <c r="A10" s="15" t="s">
        <v>14</v>
      </c>
      <c r="B10" s="8" t="s">
        <v>9</v>
      </c>
      <c r="C10" s="8" t="s">
        <v>10</v>
      </c>
      <c r="D10" s="8" t="s">
        <v>11</v>
      </c>
      <c r="E10" s="9" t="s">
        <v>12</v>
      </c>
    </row>
    <row r="11" spans="1:8" ht="33" customHeight="1" x14ac:dyDescent="0.35">
      <c r="A11" s="10" t="s">
        <v>46</v>
      </c>
      <c r="B11" s="11" t="s">
        <v>45</v>
      </c>
      <c r="C11" s="37">
        <v>32598</v>
      </c>
      <c r="D11" s="13"/>
      <c r="E11" s="14">
        <f>$C11*D11</f>
        <v>0</v>
      </c>
    </row>
    <row r="12" spans="1:8" ht="33" customHeight="1" x14ac:dyDescent="0.35">
      <c r="A12" s="10" t="s">
        <v>47</v>
      </c>
      <c r="B12" s="32" t="s">
        <v>76</v>
      </c>
      <c r="C12" s="36">
        <v>30112</v>
      </c>
      <c r="D12" s="13"/>
      <c r="E12" s="14">
        <f t="shared" ref="E12:E15" si="0">$C12*D12</f>
        <v>0</v>
      </c>
    </row>
    <row r="13" spans="1:8" ht="33" customHeight="1" x14ac:dyDescent="0.35">
      <c r="A13" s="25" t="s">
        <v>48</v>
      </c>
      <c r="B13" s="33" t="s">
        <v>77</v>
      </c>
      <c r="C13" s="36">
        <v>34663</v>
      </c>
      <c r="D13" s="13"/>
      <c r="E13" s="14">
        <f t="shared" si="0"/>
        <v>0</v>
      </c>
    </row>
    <row r="14" spans="1:8" ht="33" customHeight="1" x14ac:dyDescent="0.35">
      <c r="A14" s="10" t="s">
        <v>49</v>
      </c>
      <c r="B14" s="26" t="s">
        <v>50</v>
      </c>
      <c r="C14" s="36">
        <v>28273</v>
      </c>
      <c r="D14" s="13"/>
      <c r="E14" s="14">
        <f t="shared" si="0"/>
        <v>0</v>
      </c>
    </row>
    <row r="15" spans="1:8" ht="33" customHeight="1" x14ac:dyDescent="0.35">
      <c r="A15" s="10" t="s">
        <v>52</v>
      </c>
      <c r="B15" s="26" t="s">
        <v>51</v>
      </c>
      <c r="C15" s="36">
        <v>32824</v>
      </c>
      <c r="D15" s="13"/>
      <c r="E15" s="14">
        <f t="shared" si="0"/>
        <v>0</v>
      </c>
    </row>
    <row r="16" spans="1:8" ht="33" customHeight="1" x14ac:dyDescent="0.35">
      <c r="A16" s="10" t="s">
        <v>86</v>
      </c>
      <c r="B16" s="26" t="s">
        <v>88</v>
      </c>
      <c r="C16" s="36">
        <v>30398</v>
      </c>
      <c r="D16" s="13"/>
      <c r="E16" s="14">
        <f t="shared" ref="E16:E17" si="1">$C16*D16</f>
        <v>0</v>
      </c>
    </row>
    <row r="17" spans="1:5" ht="33" customHeight="1" x14ac:dyDescent="0.35">
      <c r="A17" s="10" t="s">
        <v>87</v>
      </c>
      <c r="B17" s="26" t="s">
        <v>88</v>
      </c>
      <c r="C17" s="36">
        <v>34939</v>
      </c>
      <c r="D17" s="13"/>
      <c r="E17" s="14">
        <f t="shared" si="1"/>
        <v>0</v>
      </c>
    </row>
    <row r="18" spans="1:5" ht="18.5" x14ac:dyDescent="0.45">
      <c r="A18" s="62" t="s">
        <v>15</v>
      </c>
      <c r="B18" s="63"/>
      <c r="C18" s="63"/>
      <c r="D18" s="63"/>
      <c r="E18" s="64"/>
    </row>
    <row r="19" spans="1:5" ht="29" x14ac:dyDescent="0.35">
      <c r="A19" s="39" t="s">
        <v>53</v>
      </c>
      <c r="B19" s="16"/>
      <c r="C19" s="40" t="s">
        <v>83</v>
      </c>
      <c r="D19" s="16"/>
      <c r="E19" s="17"/>
    </row>
    <row r="20" spans="1:5" ht="29" x14ac:dyDescent="0.35">
      <c r="A20" s="39" t="s">
        <v>54</v>
      </c>
      <c r="B20" s="18"/>
      <c r="C20" s="41" t="s">
        <v>84</v>
      </c>
      <c r="D20" s="18"/>
      <c r="E20" s="17"/>
    </row>
    <row r="21" spans="1:5" x14ac:dyDescent="0.35">
      <c r="A21" s="39" t="s">
        <v>56</v>
      </c>
      <c r="B21" s="18"/>
      <c r="C21" s="41" t="s">
        <v>55</v>
      </c>
      <c r="D21" s="18"/>
      <c r="E21" s="17"/>
    </row>
    <row r="22" spans="1:5" x14ac:dyDescent="0.35">
      <c r="A22" s="39" t="s">
        <v>57</v>
      </c>
      <c r="B22" s="18"/>
      <c r="C22" s="41" t="s">
        <v>90</v>
      </c>
      <c r="D22" s="18"/>
      <c r="E22" s="17"/>
    </row>
    <row r="23" spans="1:5" ht="18.5" x14ac:dyDescent="0.45">
      <c r="A23" s="65" t="s">
        <v>16</v>
      </c>
      <c r="B23" s="66"/>
      <c r="C23" s="66"/>
      <c r="D23" s="66"/>
      <c r="E23" s="67"/>
    </row>
    <row r="24" spans="1:5" x14ac:dyDescent="0.35">
      <c r="A24" s="7" t="s">
        <v>17</v>
      </c>
      <c r="B24" s="8" t="s">
        <v>18</v>
      </c>
      <c r="C24" s="8" t="s">
        <v>19</v>
      </c>
      <c r="D24" s="8" t="s">
        <v>20</v>
      </c>
      <c r="E24" s="9" t="s">
        <v>12</v>
      </c>
    </row>
    <row r="25" spans="1:5" x14ac:dyDescent="0.35">
      <c r="A25" s="10" t="s">
        <v>81</v>
      </c>
      <c r="B25" s="35" t="s">
        <v>82</v>
      </c>
      <c r="C25" s="19">
        <v>0</v>
      </c>
      <c r="D25" s="13"/>
      <c r="E25" s="14">
        <f t="shared" ref="E25" si="2">IF(D25="yes",$C25*SUM($D$8:$D$17),0)</f>
        <v>0</v>
      </c>
    </row>
    <row r="26" spans="1:5" x14ac:dyDescent="0.35">
      <c r="A26" s="10" t="s">
        <v>61</v>
      </c>
      <c r="B26" s="5">
        <v>168</v>
      </c>
      <c r="C26" s="19">
        <v>132</v>
      </c>
      <c r="D26" s="13"/>
      <c r="E26" s="14">
        <f t="shared" ref="E26:E35" si="3">IF(D26="yes",$C26*SUM($D$8:$D$17),0)</f>
        <v>0</v>
      </c>
    </row>
    <row r="27" spans="1:5" x14ac:dyDescent="0.35">
      <c r="A27" s="10" t="s">
        <v>78</v>
      </c>
      <c r="B27" s="5">
        <v>413</v>
      </c>
      <c r="C27" s="19">
        <v>145</v>
      </c>
      <c r="D27" s="13"/>
      <c r="E27" s="14">
        <f t="shared" si="3"/>
        <v>0</v>
      </c>
    </row>
    <row r="28" spans="1:5" ht="29" x14ac:dyDescent="0.35">
      <c r="A28" s="10" t="s">
        <v>79</v>
      </c>
      <c r="B28" s="5" t="s">
        <v>80</v>
      </c>
      <c r="C28" s="19">
        <v>291</v>
      </c>
      <c r="D28" s="13"/>
      <c r="E28" s="14">
        <f t="shared" si="3"/>
        <v>0</v>
      </c>
    </row>
    <row r="29" spans="1:5" x14ac:dyDescent="0.35">
      <c r="A29" s="10" t="s">
        <v>63</v>
      </c>
      <c r="B29" s="5" t="s">
        <v>62</v>
      </c>
      <c r="C29" s="19">
        <v>228</v>
      </c>
      <c r="D29" s="13"/>
      <c r="E29" s="14">
        <f t="shared" si="3"/>
        <v>0</v>
      </c>
    </row>
    <row r="30" spans="1:5" ht="29" x14ac:dyDescent="0.35">
      <c r="A30" s="10" t="s">
        <v>85</v>
      </c>
      <c r="B30" s="5" t="s">
        <v>64</v>
      </c>
      <c r="C30" s="38">
        <v>182</v>
      </c>
      <c r="D30" s="13"/>
      <c r="E30" s="14">
        <f t="shared" si="3"/>
        <v>0</v>
      </c>
    </row>
    <row r="31" spans="1:5" x14ac:dyDescent="0.35">
      <c r="A31" s="10" t="s">
        <v>65</v>
      </c>
      <c r="B31" s="5">
        <v>942</v>
      </c>
      <c r="C31" s="38">
        <v>41</v>
      </c>
      <c r="D31" s="13"/>
      <c r="E31" s="14">
        <f t="shared" si="3"/>
        <v>0</v>
      </c>
    </row>
    <row r="32" spans="1:5" x14ac:dyDescent="0.35">
      <c r="A32" s="10" t="s">
        <v>66</v>
      </c>
      <c r="B32" s="5" t="s">
        <v>67</v>
      </c>
      <c r="C32" s="38">
        <v>0</v>
      </c>
      <c r="D32" s="13"/>
      <c r="E32" s="14">
        <f t="shared" si="3"/>
        <v>0</v>
      </c>
    </row>
    <row r="33" spans="1:5" x14ac:dyDescent="0.35">
      <c r="A33" s="10" t="s">
        <v>21</v>
      </c>
      <c r="B33" s="5" t="s">
        <v>68</v>
      </c>
      <c r="C33" s="38">
        <v>542</v>
      </c>
      <c r="D33" s="13"/>
      <c r="E33" s="14">
        <f t="shared" si="3"/>
        <v>0</v>
      </c>
    </row>
    <row r="34" spans="1:5" x14ac:dyDescent="0.35">
      <c r="A34" s="10" t="s">
        <v>70</v>
      </c>
      <c r="B34" s="5" t="s">
        <v>69</v>
      </c>
      <c r="C34" s="38">
        <v>0</v>
      </c>
      <c r="D34" s="13"/>
      <c r="E34" s="14">
        <f t="shared" si="3"/>
        <v>0</v>
      </c>
    </row>
    <row r="35" spans="1:5" x14ac:dyDescent="0.35">
      <c r="A35" s="10" t="s">
        <v>22</v>
      </c>
      <c r="B35" s="5" t="s">
        <v>71</v>
      </c>
      <c r="C35" s="38">
        <v>1206</v>
      </c>
      <c r="D35" s="13"/>
      <c r="E35" s="14">
        <f t="shared" si="3"/>
        <v>0</v>
      </c>
    </row>
    <row r="36" spans="1:5" x14ac:dyDescent="0.35">
      <c r="A36" s="10" t="s">
        <v>73</v>
      </c>
      <c r="B36" s="28" t="s">
        <v>72</v>
      </c>
      <c r="C36" s="38">
        <v>286</v>
      </c>
      <c r="D36" s="13"/>
      <c r="E36" s="14">
        <f t="shared" ref="E36:E37" si="4">IF(D36="yes",$C36*SUM($D$8:$D$17),0)</f>
        <v>0</v>
      </c>
    </row>
    <row r="37" spans="1:5" x14ac:dyDescent="0.35">
      <c r="A37" s="10" t="s">
        <v>75</v>
      </c>
      <c r="B37" s="28" t="s">
        <v>74</v>
      </c>
      <c r="C37" s="38">
        <v>251</v>
      </c>
      <c r="D37" s="13"/>
      <c r="E37" s="14">
        <f t="shared" si="4"/>
        <v>0</v>
      </c>
    </row>
    <row r="38" spans="1:5" x14ac:dyDescent="0.35">
      <c r="A38" s="68" t="s">
        <v>23</v>
      </c>
      <c r="B38" s="54"/>
      <c r="C38" s="54"/>
      <c r="D38" s="11" t="s">
        <v>24</v>
      </c>
      <c r="E38" s="20">
        <f>IF(SUM(D8:D17)=0,0,SUM(E8:E37)/SUM(D8:D17))</f>
        <v>0</v>
      </c>
    </row>
    <row r="39" spans="1:5" ht="18.5" x14ac:dyDescent="0.45">
      <c r="A39" s="69" t="s">
        <v>25</v>
      </c>
      <c r="B39" s="70"/>
      <c r="C39" s="70"/>
      <c r="D39" s="70"/>
      <c r="E39" s="71"/>
    </row>
    <row r="40" spans="1:5" x14ac:dyDescent="0.35">
      <c r="A40" s="43" t="s">
        <v>26</v>
      </c>
      <c r="B40" s="44"/>
      <c r="C40" s="44"/>
      <c r="D40" s="44"/>
      <c r="E40" s="14">
        <f>ROUND(0.0035*E38,2)</f>
        <v>0</v>
      </c>
    </row>
    <row r="41" spans="1:5" x14ac:dyDescent="0.35">
      <c r="A41" s="43" t="s">
        <v>27</v>
      </c>
      <c r="B41" s="44"/>
      <c r="C41" s="44"/>
      <c r="D41" s="44"/>
      <c r="E41" s="14">
        <f>5*2.25</f>
        <v>11.25</v>
      </c>
    </row>
    <row r="42" spans="1:5" x14ac:dyDescent="0.35">
      <c r="A42" s="43" t="s">
        <v>28</v>
      </c>
      <c r="B42" s="44"/>
      <c r="C42" s="44"/>
      <c r="D42" s="44"/>
      <c r="E42" s="14">
        <v>20</v>
      </c>
    </row>
    <row r="43" spans="1:5" x14ac:dyDescent="0.35">
      <c r="A43" s="68" t="s">
        <v>29</v>
      </c>
      <c r="B43" s="54"/>
      <c r="C43" s="54"/>
      <c r="D43" s="11" t="s">
        <v>24</v>
      </c>
      <c r="E43" s="14">
        <f>IF(SUM(E38:E42)&lt;100,0,SUM(E38:E42))</f>
        <v>0</v>
      </c>
    </row>
    <row r="44" spans="1:5" x14ac:dyDescent="0.35">
      <c r="A44" s="68" t="s">
        <v>30</v>
      </c>
      <c r="B44" s="54"/>
      <c r="C44" s="54"/>
      <c r="D44" s="11" t="s">
        <v>31</v>
      </c>
      <c r="E44" s="14">
        <f>E43*SUM(D8:D17)</f>
        <v>0</v>
      </c>
    </row>
    <row r="45" spans="1:5" ht="18.5" x14ac:dyDescent="0.45">
      <c r="A45" s="69" t="s">
        <v>32</v>
      </c>
      <c r="B45" s="70"/>
      <c r="C45" s="70"/>
      <c r="D45" s="70"/>
      <c r="E45" s="76"/>
    </row>
    <row r="46" spans="1:5" x14ac:dyDescent="0.35">
      <c r="A46" s="21" t="s">
        <v>39</v>
      </c>
      <c r="B46" s="74"/>
      <c r="C46" s="74"/>
      <c r="D46" s="22" t="s">
        <v>33</v>
      </c>
      <c r="E46" s="24"/>
    </row>
    <row r="47" spans="1:5" x14ac:dyDescent="0.35">
      <c r="A47" s="21" t="s">
        <v>34</v>
      </c>
      <c r="B47" s="74"/>
      <c r="C47" s="74"/>
      <c r="D47" s="22" t="s">
        <v>40</v>
      </c>
      <c r="E47" s="27"/>
    </row>
    <row r="48" spans="1:5" x14ac:dyDescent="0.35">
      <c r="A48" s="21" t="s">
        <v>35</v>
      </c>
      <c r="B48" s="74"/>
      <c r="C48" s="74"/>
      <c r="D48" s="22" t="s">
        <v>36</v>
      </c>
      <c r="E48" s="24"/>
    </row>
    <row r="49" spans="1:5" ht="18.5" x14ac:dyDescent="0.45">
      <c r="A49" s="69" t="s">
        <v>37</v>
      </c>
      <c r="B49" s="70"/>
      <c r="C49" s="70"/>
      <c r="D49" s="70"/>
      <c r="E49" s="71"/>
    </row>
    <row r="50" spans="1:5" ht="14.5" customHeight="1" x14ac:dyDescent="0.35">
      <c r="A50" s="42" t="s">
        <v>42</v>
      </c>
      <c r="B50" s="75" t="s">
        <v>58</v>
      </c>
      <c r="C50" s="75"/>
      <c r="D50" s="22" t="s">
        <v>38</v>
      </c>
      <c r="E50" s="34">
        <v>310062165</v>
      </c>
    </row>
    <row r="51" spans="1:5" ht="14.5" customHeight="1" x14ac:dyDescent="0.35">
      <c r="A51" s="21" t="s">
        <v>34</v>
      </c>
      <c r="B51" s="77" t="s">
        <v>59</v>
      </c>
      <c r="C51" s="77"/>
      <c r="D51" s="77"/>
      <c r="E51" s="78"/>
    </row>
    <row r="52" spans="1:5" ht="15" customHeight="1" thickBot="1" x14ac:dyDescent="0.4">
      <c r="A52" s="23" t="s">
        <v>35</v>
      </c>
      <c r="B52" s="72" t="s">
        <v>60</v>
      </c>
      <c r="C52" s="72"/>
      <c r="D52" s="72"/>
      <c r="E52" s="73"/>
    </row>
    <row r="53" spans="1:5" ht="15" thickTop="1" x14ac:dyDescent="0.35"/>
  </sheetData>
  <sheetProtection algorithmName="SHA-512" hashValue="cE+eUTeMPJqhphvhHTyWvL5QMAXkFw2HzVKrnoesoL9HDsFtm7H6d0EHj7fj9DDV8jgXM1LWImzDzJxregzSKA==" saltValue="Se27RW7XYRShZCwgiHZynQ==" spinCount="100000" sheet="1" objects="1" scenarios="1"/>
  <mergeCells count="23">
    <mergeCell ref="B52:E52"/>
    <mergeCell ref="B48:C48"/>
    <mergeCell ref="A49:E49"/>
    <mergeCell ref="B50:C50"/>
    <mergeCell ref="A42:D42"/>
    <mergeCell ref="A43:C43"/>
    <mergeCell ref="A44:C44"/>
    <mergeCell ref="A45:E45"/>
    <mergeCell ref="B46:C46"/>
    <mergeCell ref="B47:C47"/>
    <mergeCell ref="B51:E51"/>
    <mergeCell ref="A41:D41"/>
    <mergeCell ref="A1:E1"/>
    <mergeCell ref="A2:E2"/>
    <mergeCell ref="A3:E3"/>
    <mergeCell ref="D5:E5"/>
    <mergeCell ref="A6:E6"/>
    <mergeCell ref="A9:E9"/>
    <mergeCell ref="A18:E18"/>
    <mergeCell ref="A23:E23"/>
    <mergeCell ref="A38:C38"/>
    <mergeCell ref="A39:E39"/>
    <mergeCell ref="A40:D40"/>
  </mergeCells>
  <dataValidations count="6">
    <dataValidation type="custom" allowBlank="1" showInputMessage="1" showErrorMessage="1" error="Only one Vehicle Configuration may be entered." sqref="D17 D15">
      <formula1>IF(SUM(D6:D14)=0,TRUE,FALSE)</formula1>
    </dataValidation>
    <dataValidation type="custom" allowBlank="1" showInputMessage="1" showErrorMessage="1" error="Only one Vehicle Configuration may be entered." sqref="D11">
      <formula1>IF(SUM(D8,D12,D16,D17)=0,TRUE,FALSE)</formula1>
    </dataValidation>
    <dataValidation type="custom" allowBlank="1" showInputMessage="1" showErrorMessage="1" error="Only one vehicle configuration may be used on each spreadsheet." sqref="D8">
      <formula1>IF(SUM(D11:D17)=0,TRUE,FALSE)</formula1>
    </dataValidation>
    <dataValidation type="custom" allowBlank="1" showInputMessage="1" showErrorMessage="1" error="Only one Vehicle Configuration may be entered." sqref="D16 D14">
      <formula1>IF(SUM(D6,D9,D10,D15)=0,TRUE,FALSE)</formula1>
    </dataValidation>
    <dataValidation type="list" allowBlank="1" showInputMessage="1" showErrorMessage="1" sqref="D25:D37">
      <formula1>"Yes, "</formula1>
    </dataValidation>
    <dataValidation type="custom" allowBlank="1" showInputMessage="1" showErrorMessage="1" error="Only one Vehicle Configuration may be entered." sqref="D12:D13">
      <formula1>IF(SUM(D8,D11,D16,D17)=0,TRUE,FALSE)</formula1>
    </dataValidation>
  </dataValidations>
  <pageMargins left="0.7" right="0.7" top="0.75" bottom="0.75" header="0.3" footer="0.3"/>
  <pageSetup scale="91" fitToHeight="0" orientation="portrait" r:id="rId1"/>
  <headerFooter>
    <oddHeader>&amp;CPO# ______________________________&amp;R&amp;P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Amber White</cp:lastModifiedBy>
  <cp:lastPrinted>2019-05-01T15:39:01Z</cp:lastPrinted>
  <dcterms:created xsi:type="dcterms:W3CDTF">2019-01-03T17:19:37Z</dcterms:created>
  <dcterms:modified xsi:type="dcterms:W3CDTF">2022-08-16T18:54:46Z</dcterms:modified>
</cp:coreProperties>
</file>